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D:\Tábor\Tábor 2019\Bodování\"/>
    </mc:Choice>
  </mc:AlternateContent>
  <xr:revisionPtr revIDLastSave="0" documentId="13_ncr:1_{1F3373A3-C249-4015-A14C-C1D60055BB52}" xr6:coauthVersionLast="41" xr6:coauthVersionMax="41" xr10:uidLastSave="{00000000-0000-0000-0000-000000000000}"/>
  <bookViews>
    <workbookView xWindow="-108" yWindow="-108" windowWidth="23256" windowHeight="12576" tabRatio="836" activeTab="2" xr2:uid="{00000000-000D-0000-FFFF-FFFF00000000}"/>
  </bookViews>
  <sheets>
    <sheet name="Safari" sheetId="11" r:id="rId1"/>
    <sheet name="Úklid stanů" sheetId="12" r:id="rId2"/>
    <sheet name="Počet bodů - Jednotlivci" sheetId="4" r:id="rId3"/>
    <sheet name="Počet bodů - Družinky" sheetId="3" r:id="rId4"/>
    <sheet name="Hodnosti" sheetId="5" r:id="rId5"/>
  </sheets>
  <definedNames>
    <definedName name="_xlnm._FilterDatabase" localSheetId="2" hidden="1">'Počet bodů - Jednotlivci'!$A$1:$AL$45</definedName>
    <definedName name="_xlnm._FilterDatabase" localSheetId="0" hidden="1">Safari!$A$1:$D$41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2" i="11" l="1"/>
  <c r="P43" i="11"/>
  <c r="P44" i="11"/>
  <c r="P45" i="11"/>
  <c r="P3" i="11" l="1"/>
  <c r="P4" i="11"/>
  <c r="P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2" i="11"/>
  <c r="B2" i="3" l="1"/>
  <c r="B6" i="3"/>
  <c r="B5" i="3"/>
  <c r="B3" i="3"/>
  <c r="B4" i="3"/>
  <c r="Q44" i="11" l="1"/>
  <c r="Q42" i="11"/>
  <c r="Q45" i="11"/>
  <c r="Q43" i="11"/>
  <c r="Q6" i="11"/>
  <c r="Q19" i="11"/>
  <c r="Q4" i="11"/>
  <c r="Q18" i="11"/>
  <c r="Q11" i="11"/>
  <c r="Q3" i="11"/>
  <c r="Q37" i="11"/>
  <c r="Q31" i="11"/>
  <c r="Q23" i="11"/>
  <c r="Q17" i="11"/>
  <c r="Q10" i="11"/>
  <c r="Q2" i="11"/>
  <c r="Q36" i="11"/>
  <c r="Q30" i="11"/>
  <c r="Q22" i="11"/>
  <c r="Q16" i="11"/>
  <c r="Q9" i="11"/>
  <c r="Q24" i="11"/>
  <c r="Q35" i="11"/>
  <c r="Q29" i="11"/>
  <c r="Q15" i="11"/>
  <c r="Q8" i="11"/>
  <c r="Q39" i="11"/>
  <c r="Q34" i="11"/>
  <c r="Q28" i="11"/>
  <c r="Q14" i="11"/>
  <c r="Q7" i="11"/>
  <c r="Q38" i="11"/>
  <c r="Q41" i="11"/>
  <c r="Q33" i="11"/>
  <c r="Q27" i="11"/>
  <c r="Q21" i="11"/>
  <c r="Q13" i="11"/>
  <c r="Q25" i="11"/>
  <c r="Q40" i="11"/>
  <c r="Q32" i="11"/>
  <c r="Q26" i="11"/>
  <c r="Q20" i="11"/>
  <c r="Q12" i="11"/>
  <c r="Q5" i="11"/>
  <c r="H29" i="4" l="1"/>
  <c r="H31" i="4"/>
  <c r="H12" i="4"/>
  <c r="H5" i="4"/>
  <c r="H2" i="4"/>
  <c r="H33" i="4"/>
  <c r="H9" i="4"/>
  <c r="H6" i="4"/>
  <c r="H35" i="4"/>
  <c r="H8" i="4"/>
  <c r="H4" i="4"/>
  <c r="H7" i="4"/>
  <c r="H24" i="4"/>
  <c r="H36" i="4"/>
  <c r="H10" i="4"/>
  <c r="H16" i="4" l="1"/>
  <c r="H40" i="4"/>
  <c r="H22" i="4"/>
  <c r="H34" i="4"/>
  <c r="H30" i="4"/>
  <c r="H45" i="4"/>
  <c r="H32" i="4"/>
  <c r="H44" i="4"/>
  <c r="H26" i="4"/>
  <c r="H3" i="4"/>
  <c r="H23" i="4"/>
  <c r="H11" i="4"/>
  <c r="H18" i="4"/>
  <c r="H42" i="4"/>
  <c r="H15" i="4"/>
  <c r="H37" i="4"/>
  <c r="H28" i="4"/>
  <c r="H27" i="4"/>
  <c r="H20" i="4"/>
  <c r="H41" i="4"/>
  <c r="H25" i="4"/>
  <c r="H14" i="4"/>
  <c r="H21" i="4"/>
  <c r="H13" i="4"/>
  <c r="H43" i="4"/>
  <c r="H39" i="4"/>
  <c r="H38" i="4"/>
  <c r="H19" i="4"/>
  <c r="H17" i="4"/>
  <c r="G2" i="4"/>
  <c r="F2" i="4" s="1"/>
  <c r="G13" i="4" l="1"/>
  <c r="F13" i="4" s="1"/>
  <c r="G26" i="4"/>
  <c r="F26" i="4" s="1"/>
  <c r="G21" i="4"/>
  <c r="F21" i="4" s="1"/>
  <c r="G16" i="4" l="1"/>
  <c r="F16" i="4" s="1"/>
  <c r="G27" i="4"/>
  <c r="F27" i="4" s="1"/>
  <c r="G18" i="4"/>
  <c r="F18" i="4" s="1"/>
  <c r="G9" i="4"/>
  <c r="F9" i="4" s="1"/>
  <c r="G34" i="4"/>
  <c r="F34" i="4" s="1"/>
  <c r="G14" i="4"/>
  <c r="F14" i="4" s="1"/>
  <c r="G28" i="4"/>
  <c r="F28" i="4" s="1"/>
  <c r="G7" i="4"/>
  <c r="F7" i="4" s="1"/>
  <c r="G4" i="4"/>
  <c r="F4" i="4" s="1"/>
  <c r="G10" i="4"/>
  <c r="F10" i="4" s="1"/>
  <c r="G31" i="4"/>
  <c r="F31" i="4" s="1"/>
  <c r="G45" i="4"/>
  <c r="F45" i="4" s="1"/>
  <c r="G19" i="4"/>
  <c r="F19" i="4" s="1"/>
  <c r="G5" i="4" l="1"/>
  <c r="F5" i="4" s="1"/>
  <c r="G12" i="4"/>
  <c r="F12" i="4" s="1"/>
  <c r="G20" i="4"/>
  <c r="F20" i="4" s="1"/>
  <c r="G35" i="4"/>
  <c r="F35" i="4" s="1"/>
  <c r="G44" i="4"/>
  <c r="F44" i="4" s="1"/>
  <c r="G39" i="4"/>
  <c r="F39" i="4" s="1"/>
  <c r="G6" i="4"/>
  <c r="F6" i="4" s="1"/>
  <c r="G23" i="4"/>
  <c r="F23" i="4" s="1"/>
  <c r="G22" i="4"/>
  <c r="F22" i="4" s="1"/>
  <c r="G25" i="4"/>
  <c r="F25" i="4" s="1"/>
  <c r="G29" i="4"/>
  <c r="F29" i="4" s="1"/>
  <c r="G8" i="4"/>
  <c r="F8" i="4" s="1"/>
  <c r="G30" i="4"/>
  <c r="F30" i="4" s="1"/>
  <c r="G32" i="4"/>
  <c r="F32" i="4" s="1"/>
  <c r="G43" i="4"/>
  <c r="F43" i="4" s="1"/>
  <c r="G40" i="4"/>
  <c r="F40" i="4" s="1"/>
  <c r="G37" i="4"/>
  <c r="F37" i="4" s="1"/>
  <c r="G33" i="4"/>
  <c r="F33" i="4" s="1"/>
  <c r="G17" i="4"/>
  <c r="F17" i="4" s="1"/>
  <c r="G3" i="4"/>
  <c r="G38" i="4"/>
  <c r="F38" i="4" s="1"/>
  <c r="F3" i="4" l="1"/>
  <c r="G15" i="4"/>
  <c r="F15" i="4" s="1"/>
  <c r="G36" i="4"/>
  <c r="F36" i="4" s="1"/>
  <c r="G42" i="4"/>
  <c r="F42" i="4" s="1"/>
  <c r="G24" i="4"/>
  <c r="F24" i="4" s="1"/>
  <c r="G41" i="4"/>
  <c r="F41" i="4" s="1"/>
  <c r="G11" i="4" l="1"/>
  <c r="F11" i="4" s="1"/>
  <c r="AN42" i="4" l="1"/>
  <c r="AN18" i="4"/>
  <c r="AN15" i="4"/>
  <c r="AN26" i="4"/>
  <c r="AN20" i="4"/>
  <c r="AN22" i="4"/>
  <c r="AN31" i="4"/>
  <c r="AN25" i="4"/>
  <c r="AN41" i="4"/>
  <c r="AN37" i="4"/>
  <c r="AN23" i="4"/>
  <c r="AO24" i="4"/>
  <c r="AN14" i="4"/>
  <c r="AN32" i="4"/>
  <c r="AN21" i="4"/>
  <c r="AN30" i="4"/>
  <c r="AN39" i="4"/>
  <c r="AN17" i="4"/>
  <c r="AN38" i="4"/>
  <c r="AN35" i="4"/>
  <c r="AN27" i="4"/>
  <c r="AN28" i="4"/>
  <c r="AN33" i="4"/>
  <c r="AN43" i="4"/>
  <c r="AN19" i="4"/>
  <c r="AN36" i="4"/>
  <c r="AN24" i="4"/>
  <c r="AN16" i="4"/>
  <c r="AN40" i="4"/>
  <c r="AN44" i="4"/>
  <c r="AN29" i="4"/>
  <c r="AN45" i="4"/>
  <c r="AN34" i="4"/>
  <c r="AN13" i="4"/>
  <c r="AN12" i="4"/>
  <c r="AO41" i="4"/>
  <c r="AO11" i="4"/>
  <c r="AO31" i="4"/>
  <c r="AO33" i="4"/>
  <c r="AO8" i="4"/>
  <c r="AO13" i="4"/>
  <c r="AO30" i="4"/>
  <c r="AO35" i="4"/>
  <c r="AO21" i="4"/>
  <c r="AO22" i="4"/>
  <c r="AO43" i="4"/>
  <c r="AO44" i="4"/>
  <c r="AO18" i="4"/>
  <c r="AO20" i="4"/>
  <c r="AO5" i="4"/>
  <c r="AO29" i="4"/>
  <c r="AO45" i="4"/>
  <c r="AO7" i="4"/>
  <c r="AO40" i="4"/>
  <c r="AO19" i="4"/>
  <c r="AO9" i="4"/>
  <c r="AO38" i="4"/>
  <c r="AO16" i="4"/>
  <c r="AO25" i="4"/>
  <c r="AO27" i="4"/>
  <c r="AO32" i="4"/>
  <c r="AO6" i="4"/>
  <c r="AO37" i="4"/>
  <c r="AO12" i="4"/>
  <c r="AO23" i="4"/>
  <c r="AO39" i="4"/>
  <c r="AO17" i="4"/>
  <c r="AO3" i="4"/>
  <c r="AO34" i="4"/>
  <c r="AO14" i="4"/>
  <c r="AO28" i="4"/>
  <c r="AO26" i="4"/>
  <c r="AO4" i="4"/>
  <c r="AO10" i="4"/>
  <c r="AO15" i="4"/>
  <c r="AO36" i="4"/>
  <c r="AO42" i="4"/>
  <c r="AO2" i="4"/>
  <c r="AN11" i="4"/>
  <c r="AN4" i="4"/>
  <c r="AN7" i="4"/>
  <c r="AN2" i="4"/>
  <c r="AN9" i="4"/>
  <c r="AN3" i="4"/>
  <c r="AN10" i="4"/>
  <c r="AN5" i="4"/>
  <c r="AN8" i="4"/>
  <c r="AN6" i="4"/>
</calcChain>
</file>

<file path=xl/sharedStrings.xml><?xml version="1.0" encoding="utf-8"?>
<sst xmlns="http://schemas.openxmlformats.org/spreadsheetml/2006/main" count="606" uniqueCount="140">
  <si>
    <t>Oddíl</t>
  </si>
  <si>
    <t>Jméno</t>
  </si>
  <si>
    <t>Č. stanu</t>
  </si>
  <si>
    <t>Družinka</t>
  </si>
  <si>
    <t>Body</t>
  </si>
  <si>
    <t>Celkem</t>
  </si>
  <si>
    <t>Název družinky</t>
  </si>
  <si>
    <t>Umístění v oddíle</t>
  </si>
  <si>
    <t>Umístění v táboře</t>
  </si>
  <si>
    <t>Počet bodů za soutěže družinek</t>
  </si>
  <si>
    <t>Počet bodů za soutěže jednotlivců</t>
  </si>
  <si>
    <t>Počet bodů celkem</t>
  </si>
  <si>
    <t>Pořadí v oddíle</t>
  </si>
  <si>
    <t>Počet bodů</t>
  </si>
  <si>
    <t>Nejlépe uklizeno po celou dobu tábora?</t>
  </si>
  <si>
    <t>Doplňková hra 1</t>
  </si>
  <si>
    <t>Doplňková hra 2</t>
  </si>
  <si>
    <t>Doplňková hra 3</t>
  </si>
  <si>
    <t>Doplňková hra 4</t>
  </si>
  <si>
    <t>Doplňková hra 5</t>
  </si>
  <si>
    <t>I.</t>
  </si>
  <si>
    <t>II.</t>
  </si>
  <si>
    <t>III.</t>
  </si>
  <si>
    <t>IV.</t>
  </si>
  <si>
    <t>28.</t>
  </si>
  <si>
    <t>Najdi si svého polárníka</t>
  </si>
  <si>
    <t>Stavba saní</t>
  </si>
  <si>
    <t>Přeprava nákladu</t>
  </si>
  <si>
    <t>Dobyvatelé</t>
  </si>
  <si>
    <t>Polárky</t>
  </si>
  <si>
    <t>Ledo-borci</t>
  </si>
  <si>
    <t>Ledové ostří</t>
  </si>
  <si>
    <t>K.R.A.</t>
  </si>
  <si>
    <t>29.</t>
  </si>
  <si>
    <t>30.</t>
  </si>
  <si>
    <t>Orientace ve tmě</t>
  </si>
  <si>
    <t>Nákupní seznam</t>
  </si>
  <si>
    <t>Běh na běžkách</t>
  </si>
  <si>
    <t>Palčáky</t>
  </si>
  <si>
    <t>31.</t>
  </si>
  <si>
    <t>Tučňáčí pětiboj</t>
  </si>
  <si>
    <t>1.</t>
  </si>
  <si>
    <t>2.</t>
  </si>
  <si>
    <t>Bezpečnost na ledu</t>
  </si>
  <si>
    <t>Lezení po ledové stěně</t>
  </si>
  <si>
    <t>Rozmrazování vody</t>
  </si>
  <si>
    <t>5.</t>
  </si>
  <si>
    <t>Polárník a díra v ledu</t>
  </si>
  <si>
    <t>Stopování psů</t>
  </si>
  <si>
    <t>Uzlování</t>
  </si>
  <si>
    <t>Pamlsek</t>
  </si>
  <si>
    <t>Zapřahání do saní</t>
  </si>
  <si>
    <t>6.</t>
  </si>
  <si>
    <t>7.</t>
  </si>
  <si>
    <t>8.</t>
  </si>
  <si>
    <t>Orientace ve vánici</t>
  </si>
  <si>
    <t>Ztraceni v mlze</t>
  </si>
  <si>
    <t>Ledová průrva</t>
  </si>
  <si>
    <t>Hledání vegetace</t>
  </si>
  <si>
    <t>9.</t>
  </si>
  <si>
    <t>Krmení tučňáků</t>
  </si>
  <si>
    <t>Nález stanu české výpravy</t>
  </si>
  <si>
    <t>Johanka K.</t>
  </si>
  <si>
    <t>Týna F.</t>
  </si>
  <si>
    <t>Viktor V.</t>
  </si>
  <si>
    <t>Vítek O.</t>
  </si>
  <si>
    <t>Jenůfka F.</t>
  </si>
  <si>
    <t>Verča P.</t>
  </si>
  <si>
    <t>Ríša O.</t>
  </si>
  <si>
    <t>Will F.</t>
  </si>
  <si>
    <t>Kuba M.</t>
  </si>
  <si>
    <t>Honza P.</t>
  </si>
  <si>
    <t>Elen H.</t>
  </si>
  <si>
    <t>Zuzka P.</t>
  </si>
  <si>
    <t>Terka J.</t>
  </si>
  <si>
    <t>Johanka Š.</t>
  </si>
  <si>
    <t>Anežka M.</t>
  </si>
  <si>
    <t>Lucka J.</t>
  </si>
  <si>
    <t>Adam Č.</t>
  </si>
  <si>
    <t>Dominik H.</t>
  </si>
  <si>
    <t>Míša B.</t>
  </si>
  <si>
    <t>Maty M.</t>
  </si>
  <si>
    <t>Kvido G.</t>
  </si>
  <si>
    <t>Albi K.</t>
  </si>
  <si>
    <t>Míša M.</t>
  </si>
  <si>
    <t>Alex S.</t>
  </si>
  <si>
    <t>Kuba R.</t>
  </si>
  <si>
    <t>Danča D.</t>
  </si>
  <si>
    <t>Leila R.</t>
  </si>
  <si>
    <t>Vítek F.</t>
  </si>
  <si>
    <t>Yannick T.</t>
  </si>
  <si>
    <t>Linda K.</t>
  </si>
  <si>
    <t>Gábi V.</t>
  </si>
  <si>
    <t>Markétka C.</t>
  </si>
  <si>
    <t>Gábi O.</t>
  </si>
  <si>
    <t>Vojta K.</t>
  </si>
  <si>
    <t>Bruno G.</t>
  </si>
  <si>
    <t>Matthew R.</t>
  </si>
  <si>
    <t>Šimon Š.</t>
  </si>
  <si>
    <t>Tony P.</t>
  </si>
  <si>
    <t>Jonda K.</t>
  </si>
  <si>
    <t>Kája K.</t>
  </si>
  <si>
    <t>Elenka J.</t>
  </si>
  <si>
    <t>Domča D.</t>
  </si>
  <si>
    <t>Amálka J.</t>
  </si>
  <si>
    <t>s 1 psem</t>
  </si>
  <si>
    <t>se 2 psy</t>
  </si>
  <si>
    <t>s 5 psy</t>
  </si>
  <si>
    <t>se 3 psy</t>
  </si>
  <si>
    <t>se 4 psy</t>
  </si>
  <si>
    <t>po zácviku</t>
  </si>
  <si>
    <t>Polárník s oprávněním řídit saně po zácviku</t>
  </si>
  <si>
    <t>Polárník s oprávněním řídit saně</t>
  </si>
  <si>
    <t>Polárník s oprávněním řídit saně s 1 psem</t>
  </si>
  <si>
    <t>Polárník s oprávněním řídit saně se 2 psy</t>
  </si>
  <si>
    <t>Polárník s oprávněním řídit saně se 3 psy</t>
  </si>
  <si>
    <t>Polárník s oprávněním řídit saně se 4 psy</t>
  </si>
  <si>
    <t>Polárník s oprávněním řídit saně s 5 psy</t>
  </si>
  <si>
    <t>Polárník s oprávněním řídit saně se 6 psy</t>
  </si>
  <si>
    <t>nejvíc</t>
  </si>
  <si>
    <t>0-1</t>
  </si>
  <si>
    <t>2-4</t>
  </si>
  <si>
    <t>5-10</t>
  </si>
  <si>
    <t>11-19</t>
  </si>
  <si>
    <t>20-31</t>
  </si>
  <si>
    <t>32-45</t>
  </si>
  <si>
    <t>46 a více</t>
  </si>
  <si>
    <t>Hodnost - Polárník s oprávněním k řízení saní</t>
  </si>
  <si>
    <t>ANO</t>
  </si>
  <si>
    <t/>
  </si>
  <si>
    <t>Hodnost</t>
  </si>
  <si>
    <t>Mlčení</t>
  </si>
  <si>
    <t>Dobytí Jižního pólu</t>
  </si>
  <si>
    <t>Úklid stanů</t>
  </si>
  <si>
    <t>Výroba snežnic</t>
  </si>
  <si>
    <t>Odhady</t>
  </si>
  <si>
    <t>Rozdíly v textech</t>
  </si>
  <si>
    <t>Hvězdné nebe</t>
  </si>
  <si>
    <t>Setkání s vědeckou stanicí - Ice Cube</t>
  </si>
  <si>
    <t>Noční pozorování Tučňáka sloního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</si>
</sst>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CC66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66FF"/>
        <bgColor indexed="64"/>
      </patternFill>
    </fill>
  </fills>
  <borders count="4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wrapText="1"/>
    </xf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1" fillId="0" borderId="0" xfId="0" applyFont="1" applyAlignment="1">
      <alignment wrapText="1"/>
    </xf>
    <xf numFmtId="0" fontId="0" fillId="0" borderId="11" xfId="0" applyBorder="1"/>
    <xf numFmtId="164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0" fillId="0" borderId="10" xfId="0" applyBorder="1"/>
    <xf numFmtId="0" fontId="0" fillId="0" borderId="9" xfId="0" applyBorder="1"/>
    <xf numFmtId="0" fontId="0" fillId="0" borderId="17" xfId="0" applyBorder="1"/>
    <xf numFmtId="0" fontId="1" fillId="0" borderId="14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164" fontId="0" fillId="0" borderId="21" xfId="0" applyNumberFormat="1" applyBorder="1"/>
    <xf numFmtId="0" fontId="0" fillId="0" borderId="22" xfId="0" applyBorder="1"/>
    <xf numFmtId="0" fontId="0" fillId="0" borderId="23" xfId="0" applyBorder="1"/>
    <xf numFmtId="164" fontId="0" fillId="0" borderId="23" xfId="0" applyNumberFormat="1" applyBorder="1"/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25" xfId="0" applyBorder="1"/>
    <xf numFmtId="0" fontId="0" fillId="0" borderId="28" xfId="0" applyBorder="1"/>
    <xf numFmtId="0" fontId="0" fillId="10" borderId="1" xfId="0" applyFill="1" applyBorder="1"/>
    <xf numFmtId="0" fontId="0" fillId="10" borderId="21" xfId="0" applyFill="1" applyBorder="1"/>
    <xf numFmtId="0" fontId="0" fillId="9" borderId="1" xfId="0" applyFill="1" applyBorder="1"/>
    <xf numFmtId="0" fontId="0" fillId="9" borderId="23" xfId="0" applyFill="1" applyBorder="1"/>
    <xf numFmtId="0" fontId="0" fillId="7" borderId="1" xfId="0" applyFill="1" applyBorder="1"/>
    <xf numFmtId="0" fontId="0" fillId="7" borderId="3" xfId="0" applyFill="1" applyBorder="1"/>
    <xf numFmtId="0" fontId="0" fillId="7" borderId="4" xfId="0" applyFill="1" applyBorder="1"/>
    <xf numFmtId="0" fontId="0" fillId="8" borderId="1" xfId="0" applyFill="1" applyBorder="1"/>
    <xf numFmtId="0" fontId="0" fillId="8" borderId="11" xfId="0" applyFill="1" applyBorder="1"/>
    <xf numFmtId="0" fontId="0" fillId="8" borderId="3" xfId="0" applyFill="1" applyBorder="1"/>
    <xf numFmtId="0" fontId="0" fillId="5" borderId="1" xfId="0" applyFill="1" applyBorder="1"/>
    <xf numFmtId="0" fontId="0" fillId="5" borderId="3" xfId="0" applyFill="1" applyBorder="1"/>
    <xf numFmtId="0" fontId="1" fillId="0" borderId="30" xfId="0" applyFont="1" applyBorder="1" applyAlignment="1">
      <alignment wrapText="1"/>
    </xf>
    <xf numFmtId="49" fontId="0" fillId="0" borderId="0" xfId="0" applyNumberFormat="1"/>
    <xf numFmtId="0" fontId="4" fillId="0" borderId="0" xfId="0" applyFont="1" applyFill="1" applyAlignment="1" applyProtection="1">
      <alignment horizontal="center"/>
      <protection locked="0"/>
    </xf>
    <xf numFmtId="0" fontId="0" fillId="0" borderId="6" xfId="0" applyFill="1" applyBorder="1"/>
    <xf numFmtId="0" fontId="0" fillId="0" borderId="10" xfId="0" applyFill="1" applyBorder="1"/>
    <xf numFmtId="0" fontId="0" fillId="0" borderId="28" xfId="0" applyFill="1" applyBorder="1"/>
    <xf numFmtId="0" fontId="0" fillId="0" borderId="14" xfId="0" applyFill="1" applyBorder="1"/>
    <xf numFmtId="0" fontId="6" fillId="0" borderId="6" xfId="0" applyFont="1" applyBorder="1"/>
    <xf numFmtId="0" fontId="6" fillId="0" borderId="1" xfId="0" applyFont="1" applyFill="1" applyBorder="1"/>
    <xf numFmtId="0" fontId="0" fillId="0" borderId="32" xfId="0" applyBorder="1"/>
    <xf numFmtId="0" fontId="5" fillId="0" borderId="0" xfId="0" applyFont="1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1" fillId="0" borderId="36" xfId="0" applyFont="1" applyBorder="1"/>
    <xf numFmtId="0" fontId="0" fillId="0" borderId="37" xfId="0" applyBorder="1"/>
    <xf numFmtId="0" fontId="0" fillId="0" borderId="38" xfId="0" applyBorder="1"/>
    <xf numFmtId="0" fontId="0" fillId="12" borderId="15" xfId="0" applyFill="1" applyBorder="1" applyAlignment="1" applyProtection="1">
      <alignment horizontal="center"/>
      <protection locked="0"/>
    </xf>
    <xf numFmtId="0" fontId="0" fillId="12" borderId="10" xfId="0" applyFill="1" applyBorder="1" applyAlignment="1" applyProtection="1">
      <alignment horizontal="center"/>
      <protection locked="0"/>
    </xf>
    <xf numFmtId="0" fontId="0" fillId="12" borderId="16" xfId="0" applyFill="1" applyBorder="1" applyAlignment="1" applyProtection="1">
      <alignment horizontal="center"/>
      <protection locked="0"/>
    </xf>
    <xf numFmtId="0" fontId="0" fillId="13" borderId="15" xfId="0" applyFill="1" applyBorder="1" applyAlignment="1" applyProtection="1">
      <alignment horizontal="center"/>
      <protection locked="0"/>
    </xf>
    <xf numFmtId="0" fontId="0" fillId="13" borderId="10" xfId="0" applyFill="1" applyBorder="1" applyAlignment="1" applyProtection="1">
      <alignment horizontal="center"/>
      <protection locked="0"/>
    </xf>
    <xf numFmtId="0" fontId="0" fillId="13" borderId="16" xfId="0" applyFill="1" applyBorder="1" applyAlignment="1" applyProtection="1">
      <alignment horizontal="center"/>
      <protection locked="0"/>
    </xf>
    <xf numFmtId="0" fontId="0" fillId="14" borderId="15" xfId="0" applyFill="1" applyBorder="1" applyAlignment="1" applyProtection="1">
      <alignment horizontal="center"/>
      <protection locked="0"/>
    </xf>
    <xf numFmtId="0" fontId="0" fillId="14" borderId="10" xfId="0" applyFill="1" applyBorder="1" applyAlignment="1" applyProtection="1">
      <alignment horizontal="center"/>
      <protection locked="0"/>
    </xf>
    <xf numFmtId="0" fontId="0" fillId="14" borderId="16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11" borderId="15" xfId="0" applyFill="1" applyBorder="1" applyAlignment="1" applyProtection="1">
      <alignment horizontal="center"/>
      <protection locked="0"/>
    </xf>
    <xf numFmtId="0" fontId="0" fillId="11" borderId="10" xfId="0" applyFill="1" applyBorder="1" applyAlignment="1" applyProtection="1">
      <alignment horizontal="center"/>
      <protection locked="0"/>
    </xf>
    <xf numFmtId="0" fontId="0" fillId="11" borderId="16" xfId="0" applyFill="1" applyBorder="1" applyAlignment="1" applyProtection="1">
      <alignment horizontal="center"/>
      <protection locked="0"/>
    </xf>
    <xf numFmtId="49" fontId="1" fillId="0" borderId="0" xfId="0" applyNumberFormat="1" applyFont="1"/>
    <xf numFmtId="0" fontId="2" fillId="3" borderId="1" xfId="0" applyFont="1" applyFill="1" applyBorder="1" applyAlignment="1">
      <alignment textRotation="60" wrapText="1"/>
    </xf>
    <xf numFmtId="0" fontId="1" fillId="4" borderId="1" xfId="0" applyFont="1" applyFill="1" applyBorder="1" applyAlignment="1">
      <alignment textRotation="60" wrapText="1"/>
    </xf>
    <xf numFmtId="0" fontId="1" fillId="2" borderId="1" xfId="0" applyFont="1" applyFill="1" applyBorder="1" applyAlignment="1">
      <alignment textRotation="60" wrapText="1"/>
    </xf>
    <xf numFmtId="0" fontId="0" fillId="0" borderId="40" xfId="0" applyBorder="1"/>
    <xf numFmtId="0" fontId="0" fillId="0" borderId="39" xfId="0" applyBorder="1"/>
    <xf numFmtId="0" fontId="0" fillId="6" borderId="6" xfId="0" applyFill="1" applyBorder="1"/>
    <xf numFmtId="0" fontId="0" fillId="5" borderId="6" xfId="0" applyFill="1" applyBorder="1"/>
    <xf numFmtId="0" fontId="0" fillId="7" borderId="6" xfId="0" applyFill="1" applyBorder="1"/>
    <xf numFmtId="0" fontId="0" fillId="8" borderId="6" xfId="0" applyFill="1" applyBorder="1"/>
    <xf numFmtId="0" fontId="0" fillId="9" borderId="6" xfId="0" applyFill="1" applyBorder="1"/>
    <xf numFmtId="0" fontId="1" fillId="0" borderId="6" xfId="0" applyFont="1" applyBorder="1"/>
    <xf numFmtId="0" fontId="3" fillId="0" borderId="6" xfId="0" applyFont="1" applyBorder="1" applyAlignment="1">
      <alignment textRotation="60" wrapText="1"/>
    </xf>
    <xf numFmtId="0" fontId="3" fillId="0" borderId="39" xfId="0" applyFont="1" applyBorder="1" applyAlignment="1">
      <alignment textRotation="60" wrapText="1"/>
    </xf>
    <xf numFmtId="0" fontId="1" fillId="16" borderId="31" xfId="0" applyFont="1" applyFill="1" applyBorder="1" applyAlignment="1">
      <alignment textRotation="60" wrapText="1"/>
    </xf>
    <xf numFmtId="0" fontId="0" fillId="15" borderId="14" xfId="0" applyFill="1" applyBorder="1" applyAlignment="1">
      <alignment horizontal="center"/>
    </xf>
    <xf numFmtId="0" fontId="0" fillId="15" borderId="10" xfId="0" applyFill="1" applyBorder="1" applyAlignment="1">
      <alignment horizontal="center"/>
    </xf>
    <xf numFmtId="0" fontId="0" fillId="14" borderId="14" xfId="0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13" borderId="14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1" fillId="0" borderId="9" xfId="0" applyFont="1" applyFill="1" applyBorder="1" applyAlignment="1" applyProtection="1">
      <alignment horizontal="center"/>
      <protection locked="0"/>
    </xf>
    <xf numFmtId="0" fontId="1" fillId="0" borderId="41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0" xfId="0" applyFont="1" applyBorder="1" applyAlignment="1">
      <alignment wrapText="1"/>
    </xf>
  </cellXfs>
  <cellStyles count="1">
    <cellStyle name="Normální" xfId="0" builtinId="0"/>
  </cellStyles>
  <dxfs count="16"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fgColor indexed="64"/>
          <bgColor auto="1"/>
        </patternFill>
      </fill>
    </dxf>
    <dxf>
      <font>
        <b/>
        <i val="0"/>
        <color rgb="FF9C0006"/>
      </font>
      <fill>
        <patternFill patternType="none">
          <fgColor indexed="64"/>
          <bgColor auto="1"/>
        </patternFill>
      </fill>
    </dxf>
    <dxf>
      <font>
        <b/>
        <i val="0"/>
        <color rgb="FF9C0006"/>
      </font>
      <fill>
        <patternFill patternType="none">
          <fgColor indexed="64"/>
          <bgColor auto="1"/>
        </patternFill>
      </fill>
    </dxf>
    <dxf>
      <font>
        <b/>
        <i val="0"/>
        <color rgb="FF9C0006"/>
      </font>
      <fill>
        <patternFill patternType="none">
          <fgColor indexed="64"/>
          <bgColor auto="1"/>
        </patternFill>
      </fill>
    </dxf>
    <dxf>
      <font>
        <b/>
        <i val="0"/>
        <color rgb="FF9C0006"/>
      </font>
      <fill>
        <patternFill patternType="none">
          <fgColor indexed="64"/>
          <bgColor auto="1"/>
        </patternFill>
      </fill>
    </dxf>
    <dxf>
      <font>
        <b/>
        <i val="0"/>
        <color rgb="FF9C0006"/>
      </font>
      <fill>
        <patternFill patternType="none">
          <fgColor indexed="64"/>
          <bgColor auto="1"/>
        </patternFill>
      </fill>
    </dxf>
    <dxf>
      <font>
        <b/>
        <i val="0"/>
        <color rgb="FF9C0006"/>
      </font>
      <fill>
        <patternFill patternType="none">
          <fgColor indexed="64"/>
          <bgColor auto="1"/>
        </patternFill>
      </fill>
    </dxf>
    <dxf>
      <font>
        <b/>
        <i val="0"/>
        <color rgb="FF9C0006"/>
      </font>
      <fill>
        <patternFill patternType="none">
          <fgColor indexed="64"/>
          <bgColor auto="1"/>
        </patternFill>
      </fill>
    </dxf>
    <dxf>
      <font>
        <b/>
        <i val="0"/>
        <color rgb="FF9C0006"/>
      </font>
      <fill>
        <patternFill patternType="none">
          <fgColor indexed="64"/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66FF"/>
      <color rgb="FF0066FF"/>
      <color rgb="FFCC00CC"/>
      <color rgb="FF33CC33"/>
      <color rgb="FFFFFF66"/>
      <color rgb="FFCCFFCC"/>
      <color rgb="FFFFCC00"/>
      <color rgb="FFFFFFCC"/>
      <color rgb="FFB2B2B2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45721</xdr:colOff>
      <xdr:row>1</xdr:row>
      <xdr:rowOff>22863</xdr:rowOff>
    </xdr:from>
    <xdr:to>
      <xdr:col>26</xdr:col>
      <xdr:colOff>403862</xdr:colOff>
      <xdr:row>17</xdr:row>
      <xdr:rowOff>30483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E4AFF71-5988-422A-9FDB-E6E8A7216E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0" t="2031" r="18476" b="4762"/>
        <a:stretch/>
      </xdr:blipFill>
      <xdr:spPr>
        <a:xfrm rot="5400000">
          <a:off x="13201652" y="483872"/>
          <a:ext cx="2941320" cy="279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tabColor theme="0"/>
    <outlinePr summaryRight="0"/>
  </sheetPr>
  <dimension ref="A1:Q45"/>
  <sheetViews>
    <sheetView zoomScale="90" zoomScaleNormal="90" workbookViewId="0">
      <pane xSplit="4" ySplit="1" topLeftCell="E2" activePane="bottomRight" state="frozen"/>
      <selection activeCell="K8" sqref="K8"/>
      <selection pane="topRight" activeCell="K8" sqref="K8"/>
      <selection pane="bottomLeft" activeCell="K8" sqref="K8"/>
      <selection pane="bottomRight"/>
    </sheetView>
  </sheetViews>
  <sheetFormatPr defaultRowHeight="14.4" x14ac:dyDescent="0.3"/>
  <cols>
    <col min="1" max="1" width="5.77734375" bestFit="1" customWidth="1"/>
    <col min="2" max="2" width="8.109375" bestFit="1" customWidth="1"/>
    <col min="3" max="3" width="11.5546875" bestFit="1" customWidth="1"/>
    <col min="4" max="4" width="16.109375" customWidth="1"/>
    <col min="5" max="15" width="4.44140625" customWidth="1"/>
  </cols>
  <sheetData>
    <row r="1" spans="1:17" ht="72.75" customHeight="1" x14ac:dyDescent="0.3">
      <c r="A1" s="2" t="s">
        <v>0</v>
      </c>
      <c r="B1" s="2" t="s">
        <v>2</v>
      </c>
      <c r="C1" s="2" t="s">
        <v>3</v>
      </c>
      <c r="D1" s="2" t="s">
        <v>1</v>
      </c>
      <c r="E1" s="53" t="s">
        <v>24</v>
      </c>
      <c r="F1" s="53" t="s">
        <v>33</v>
      </c>
      <c r="G1" s="53" t="s">
        <v>34</v>
      </c>
      <c r="H1" s="53" t="s">
        <v>39</v>
      </c>
      <c r="I1" s="53" t="s">
        <v>41</v>
      </c>
      <c r="J1" s="53" t="s">
        <v>42</v>
      </c>
      <c r="K1" s="53" t="s">
        <v>46</v>
      </c>
      <c r="L1" s="53" t="s">
        <v>52</v>
      </c>
      <c r="M1" s="53" t="s">
        <v>53</v>
      </c>
      <c r="N1" s="53" t="s">
        <v>54</v>
      </c>
      <c r="O1" s="53" t="s">
        <v>59</v>
      </c>
      <c r="P1" s="1" t="s">
        <v>5</v>
      </c>
      <c r="Q1" s="16" t="s">
        <v>12</v>
      </c>
    </row>
    <row r="2" spans="1:17" x14ac:dyDescent="0.3">
      <c r="A2" s="3" t="s">
        <v>20</v>
      </c>
      <c r="B2" s="3">
        <v>1</v>
      </c>
      <c r="C2" s="3" t="s">
        <v>32</v>
      </c>
      <c r="D2" s="13" t="s">
        <v>62</v>
      </c>
      <c r="E2" s="54">
        <v>10</v>
      </c>
      <c r="F2" s="54">
        <v>28</v>
      </c>
      <c r="G2" s="54">
        <v>50</v>
      </c>
      <c r="H2" s="54">
        <v>31</v>
      </c>
      <c r="I2" s="54">
        <v>26</v>
      </c>
      <c r="J2" s="54">
        <v>25</v>
      </c>
      <c r="K2" s="54">
        <v>23</v>
      </c>
      <c r="L2" s="54">
        <v>19</v>
      </c>
      <c r="M2" s="54">
        <v>12</v>
      </c>
      <c r="N2" s="54">
        <v>11</v>
      </c>
      <c r="O2" s="54">
        <v>17</v>
      </c>
      <c r="P2" s="15">
        <f t="shared" ref="P2:P45" si="0">SUM(E2:O2)</f>
        <v>252</v>
      </c>
      <c r="Q2" s="15">
        <f t="shared" ref="Q2:Q45" ca="1" si="1">RANK($P2,OFFSET($P$1,MATCH($A2,$A:$A,0)-1,0,COUNTIF($A:$A,$A2),1))</f>
        <v>7</v>
      </c>
    </row>
    <row r="3" spans="1:17" x14ac:dyDescent="0.3">
      <c r="A3" s="3" t="s">
        <v>20</v>
      </c>
      <c r="B3" s="3">
        <v>1</v>
      </c>
      <c r="C3" s="3" t="s">
        <v>29</v>
      </c>
      <c r="D3" s="13" t="s">
        <v>63</v>
      </c>
      <c r="E3" s="54">
        <v>32</v>
      </c>
      <c r="F3" s="54">
        <v>8</v>
      </c>
      <c r="G3" s="54">
        <v>19</v>
      </c>
      <c r="H3" s="54">
        <v>13</v>
      </c>
      <c r="I3" s="54">
        <v>21</v>
      </c>
      <c r="J3" s="54">
        <v>19</v>
      </c>
      <c r="K3" s="54">
        <v>24</v>
      </c>
      <c r="L3" s="54">
        <v>18</v>
      </c>
      <c r="M3" s="54">
        <v>11</v>
      </c>
      <c r="N3" s="54">
        <v>14</v>
      </c>
      <c r="O3" s="54">
        <v>14</v>
      </c>
      <c r="P3" s="15">
        <f t="shared" si="0"/>
        <v>193</v>
      </c>
      <c r="Q3" s="15">
        <f t="shared" ca="1" si="1"/>
        <v>10</v>
      </c>
    </row>
    <row r="4" spans="1:17" x14ac:dyDescent="0.3">
      <c r="A4" s="3" t="s">
        <v>20</v>
      </c>
      <c r="B4" s="3">
        <v>2</v>
      </c>
      <c r="C4" s="3" t="s">
        <v>28</v>
      </c>
      <c r="D4" s="13" t="s">
        <v>64</v>
      </c>
      <c r="E4" s="54">
        <v>17</v>
      </c>
      <c r="F4" s="54">
        <v>39</v>
      </c>
      <c r="G4" s="54">
        <v>14</v>
      </c>
      <c r="H4" s="54">
        <v>29</v>
      </c>
      <c r="I4" s="54">
        <v>15</v>
      </c>
      <c r="J4" s="54">
        <v>27</v>
      </c>
      <c r="K4" s="54">
        <v>27</v>
      </c>
      <c r="L4" s="54">
        <v>98</v>
      </c>
      <c r="M4" s="54">
        <v>25</v>
      </c>
      <c r="N4" s="54">
        <v>25</v>
      </c>
      <c r="O4" s="54">
        <v>15</v>
      </c>
      <c r="P4" s="15">
        <f t="shared" si="0"/>
        <v>331</v>
      </c>
      <c r="Q4" s="15">
        <f t="shared" ca="1" si="1"/>
        <v>2</v>
      </c>
    </row>
    <row r="5" spans="1:17" x14ac:dyDescent="0.3">
      <c r="A5" s="3" t="s">
        <v>20</v>
      </c>
      <c r="B5" s="3">
        <v>2</v>
      </c>
      <c r="C5" s="3" t="s">
        <v>28</v>
      </c>
      <c r="D5" s="13" t="s">
        <v>65</v>
      </c>
      <c r="E5" s="54">
        <v>25</v>
      </c>
      <c r="F5" s="54">
        <v>22</v>
      </c>
      <c r="G5" s="54">
        <v>33</v>
      </c>
      <c r="H5" s="54">
        <v>68</v>
      </c>
      <c r="I5" s="54">
        <v>43</v>
      </c>
      <c r="J5" s="54">
        <v>48</v>
      </c>
      <c r="K5" s="54">
        <v>30</v>
      </c>
      <c r="L5" s="54">
        <v>20</v>
      </c>
      <c r="M5" s="54">
        <v>33</v>
      </c>
      <c r="N5" s="54">
        <v>33</v>
      </c>
      <c r="O5" s="54">
        <v>44</v>
      </c>
      <c r="P5" s="58">
        <f t="shared" si="0"/>
        <v>399</v>
      </c>
      <c r="Q5" s="15">
        <f t="shared" ca="1" si="1"/>
        <v>1</v>
      </c>
    </row>
    <row r="6" spans="1:17" x14ac:dyDescent="0.3">
      <c r="A6" s="3" t="s">
        <v>20</v>
      </c>
      <c r="B6" s="3">
        <v>3</v>
      </c>
      <c r="C6" s="3" t="s">
        <v>31</v>
      </c>
      <c r="D6" s="13" t="s">
        <v>66</v>
      </c>
      <c r="E6" s="54">
        <v>32</v>
      </c>
      <c r="F6" s="54">
        <v>20</v>
      </c>
      <c r="G6" s="54">
        <v>13</v>
      </c>
      <c r="H6" s="54">
        <v>8</v>
      </c>
      <c r="I6" s="54">
        <v>58</v>
      </c>
      <c r="J6" s="54">
        <v>32</v>
      </c>
      <c r="K6" s="54">
        <v>10</v>
      </c>
      <c r="L6" s="54">
        <v>14</v>
      </c>
      <c r="M6" s="54">
        <v>30</v>
      </c>
      <c r="N6" s="54">
        <v>51</v>
      </c>
      <c r="O6" s="54">
        <v>16</v>
      </c>
      <c r="P6" s="15">
        <f t="shared" si="0"/>
        <v>284</v>
      </c>
      <c r="Q6" s="15">
        <f t="shared" ca="1" si="1"/>
        <v>4</v>
      </c>
    </row>
    <row r="7" spans="1:17" x14ac:dyDescent="0.3">
      <c r="A7" s="3" t="s">
        <v>20</v>
      </c>
      <c r="B7" s="3">
        <v>3</v>
      </c>
      <c r="C7" s="3" t="s">
        <v>28</v>
      </c>
      <c r="D7" s="13" t="s">
        <v>67</v>
      </c>
      <c r="E7" s="54">
        <v>19</v>
      </c>
      <c r="F7" s="54">
        <v>25</v>
      </c>
      <c r="G7" s="54">
        <v>16</v>
      </c>
      <c r="H7" s="54">
        <v>18</v>
      </c>
      <c r="I7" s="54">
        <v>21</v>
      </c>
      <c r="J7" s="54">
        <v>35</v>
      </c>
      <c r="K7" s="54">
        <v>18</v>
      </c>
      <c r="L7" s="54">
        <v>62</v>
      </c>
      <c r="M7" s="54">
        <v>11</v>
      </c>
      <c r="N7" s="54">
        <v>26</v>
      </c>
      <c r="O7" s="54">
        <v>69</v>
      </c>
      <c r="P7" s="15">
        <f t="shared" si="0"/>
        <v>320</v>
      </c>
      <c r="Q7" s="15">
        <f t="shared" ca="1" si="1"/>
        <v>3</v>
      </c>
    </row>
    <row r="8" spans="1:17" x14ac:dyDescent="0.3">
      <c r="A8" s="3" t="s">
        <v>20</v>
      </c>
      <c r="B8" s="3">
        <v>4</v>
      </c>
      <c r="C8" s="3" t="s">
        <v>29</v>
      </c>
      <c r="D8" s="13" t="s">
        <v>68</v>
      </c>
      <c r="E8" s="54">
        <v>13</v>
      </c>
      <c r="F8" s="54">
        <v>37</v>
      </c>
      <c r="G8" s="54">
        <v>33</v>
      </c>
      <c r="H8" s="54">
        <v>10</v>
      </c>
      <c r="I8" s="54">
        <v>20</v>
      </c>
      <c r="J8" s="54">
        <v>13</v>
      </c>
      <c r="K8" s="54">
        <v>13</v>
      </c>
      <c r="L8" s="54">
        <v>38</v>
      </c>
      <c r="M8" s="54">
        <v>13</v>
      </c>
      <c r="N8" s="54">
        <v>0</v>
      </c>
      <c r="O8" s="54">
        <v>7</v>
      </c>
      <c r="P8" s="15">
        <f t="shared" si="0"/>
        <v>197</v>
      </c>
      <c r="Q8" s="15">
        <f t="shared" ca="1" si="1"/>
        <v>8</v>
      </c>
    </row>
    <row r="9" spans="1:17" x14ac:dyDescent="0.3">
      <c r="A9" s="3" t="s">
        <v>20</v>
      </c>
      <c r="B9" s="3">
        <v>4</v>
      </c>
      <c r="C9" s="3" t="s">
        <v>30</v>
      </c>
      <c r="D9" s="13" t="s">
        <v>69</v>
      </c>
      <c r="E9" s="54">
        <v>9</v>
      </c>
      <c r="F9" s="54">
        <v>11</v>
      </c>
      <c r="G9" s="54">
        <v>10</v>
      </c>
      <c r="H9" s="54">
        <v>14</v>
      </c>
      <c r="I9" s="54">
        <v>16</v>
      </c>
      <c r="J9" s="54">
        <v>28</v>
      </c>
      <c r="K9" s="54">
        <v>43</v>
      </c>
      <c r="L9" s="54">
        <v>13</v>
      </c>
      <c r="M9" s="54">
        <v>16</v>
      </c>
      <c r="N9" s="54">
        <v>7</v>
      </c>
      <c r="O9" s="54">
        <v>28</v>
      </c>
      <c r="P9" s="15">
        <f t="shared" si="0"/>
        <v>195</v>
      </c>
      <c r="Q9" s="15">
        <f t="shared" ca="1" si="1"/>
        <v>9</v>
      </c>
    </row>
    <row r="10" spans="1:17" x14ac:dyDescent="0.3">
      <c r="A10" s="3" t="s">
        <v>20</v>
      </c>
      <c r="B10" s="3">
        <v>5</v>
      </c>
      <c r="C10" s="3" t="s">
        <v>32</v>
      </c>
      <c r="D10" s="13" t="s">
        <v>70</v>
      </c>
      <c r="E10" s="54">
        <v>30</v>
      </c>
      <c r="F10" s="54">
        <v>23</v>
      </c>
      <c r="G10" s="54">
        <v>21</v>
      </c>
      <c r="H10" s="54">
        <v>28</v>
      </c>
      <c r="I10" s="54">
        <v>29</v>
      </c>
      <c r="J10" s="54">
        <v>24</v>
      </c>
      <c r="K10" s="54">
        <v>61</v>
      </c>
      <c r="L10" s="54">
        <v>19</v>
      </c>
      <c r="M10" s="54">
        <v>19</v>
      </c>
      <c r="N10" s="54">
        <v>12</v>
      </c>
      <c r="O10" s="54">
        <v>16</v>
      </c>
      <c r="P10" s="15">
        <f t="shared" si="0"/>
        <v>282</v>
      </c>
      <c r="Q10" s="15">
        <f t="shared" ca="1" si="1"/>
        <v>5</v>
      </c>
    </row>
    <row r="11" spans="1:17" x14ac:dyDescent="0.3">
      <c r="A11" s="17" t="s">
        <v>20</v>
      </c>
      <c r="B11" s="17">
        <v>5</v>
      </c>
      <c r="C11" s="17" t="s">
        <v>31</v>
      </c>
      <c r="D11" s="33" t="s">
        <v>71</v>
      </c>
      <c r="E11" s="54">
        <v>4</v>
      </c>
      <c r="F11" s="54">
        <v>11</v>
      </c>
      <c r="G11" s="54">
        <v>10</v>
      </c>
      <c r="H11" s="54">
        <v>20</v>
      </c>
      <c r="I11" s="54">
        <v>19</v>
      </c>
      <c r="J11" s="54">
        <v>21</v>
      </c>
      <c r="K11" s="54">
        <v>5</v>
      </c>
      <c r="L11" s="54">
        <v>23</v>
      </c>
      <c r="M11" s="54">
        <v>41</v>
      </c>
      <c r="N11" s="54">
        <v>64</v>
      </c>
      <c r="O11" s="54">
        <v>42</v>
      </c>
      <c r="P11" s="15">
        <f t="shared" si="0"/>
        <v>260</v>
      </c>
      <c r="Q11" s="15">
        <f t="shared" ca="1" si="1"/>
        <v>6</v>
      </c>
    </row>
    <row r="12" spans="1:17" x14ac:dyDescent="0.3">
      <c r="A12" s="7" t="s">
        <v>20</v>
      </c>
      <c r="B12" s="7">
        <v>6</v>
      </c>
      <c r="C12" s="7" t="s">
        <v>30</v>
      </c>
      <c r="D12" s="14" t="s">
        <v>72</v>
      </c>
      <c r="E12" s="55">
        <v>20</v>
      </c>
      <c r="F12" s="55">
        <v>6</v>
      </c>
      <c r="G12" s="55">
        <v>16</v>
      </c>
      <c r="H12" s="55">
        <v>5</v>
      </c>
      <c r="I12" s="55">
        <v>4</v>
      </c>
      <c r="J12" s="55">
        <v>7</v>
      </c>
      <c r="K12" s="55">
        <v>22</v>
      </c>
      <c r="L12" s="55">
        <v>6</v>
      </c>
      <c r="M12" s="55">
        <v>28</v>
      </c>
      <c r="N12" s="55">
        <v>18</v>
      </c>
      <c r="O12" s="55">
        <v>26</v>
      </c>
      <c r="P12" s="15">
        <f t="shared" si="0"/>
        <v>158</v>
      </c>
      <c r="Q12" s="15">
        <f t="shared" ca="1" si="1"/>
        <v>11</v>
      </c>
    </row>
    <row r="13" spans="1:17" ht="15" thickBot="1" x14ac:dyDescent="0.35">
      <c r="A13" s="34" t="s">
        <v>20</v>
      </c>
      <c r="B13" s="34">
        <v>6</v>
      </c>
      <c r="C13" s="34" t="s">
        <v>30</v>
      </c>
      <c r="D13" s="35" t="s">
        <v>73</v>
      </c>
      <c r="E13" s="56">
        <v>4</v>
      </c>
      <c r="F13" s="56">
        <v>8</v>
      </c>
      <c r="G13" s="56">
        <v>2</v>
      </c>
      <c r="H13" s="56">
        <v>1</v>
      </c>
      <c r="I13" s="56">
        <v>8</v>
      </c>
      <c r="J13" s="56">
        <v>6</v>
      </c>
      <c r="K13" s="56">
        <v>3</v>
      </c>
      <c r="L13" s="56">
        <v>6</v>
      </c>
      <c r="M13" s="56">
        <v>7</v>
      </c>
      <c r="N13" s="56">
        <v>0</v>
      </c>
      <c r="O13" s="56">
        <v>0</v>
      </c>
      <c r="P13" s="38">
        <f t="shared" si="0"/>
        <v>45</v>
      </c>
      <c r="Q13" s="38">
        <f t="shared" ca="1" si="1"/>
        <v>12</v>
      </c>
    </row>
    <row r="14" spans="1:17" ht="15" thickTop="1" x14ac:dyDescent="0.3">
      <c r="A14" s="7" t="s">
        <v>21</v>
      </c>
      <c r="B14" s="7">
        <v>7</v>
      </c>
      <c r="C14" s="7" t="s">
        <v>31</v>
      </c>
      <c r="D14" s="14" t="s">
        <v>74</v>
      </c>
      <c r="E14" s="55">
        <v>26</v>
      </c>
      <c r="F14" s="55">
        <v>22</v>
      </c>
      <c r="G14" s="55">
        <v>17</v>
      </c>
      <c r="H14" s="55">
        <v>22</v>
      </c>
      <c r="I14" s="55">
        <v>20</v>
      </c>
      <c r="J14" s="55">
        <v>17</v>
      </c>
      <c r="K14" s="55">
        <v>22</v>
      </c>
      <c r="L14" s="55">
        <v>0</v>
      </c>
      <c r="M14" s="55">
        <v>8</v>
      </c>
      <c r="N14" s="55">
        <v>32</v>
      </c>
      <c r="O14" s="55">
        <v>17</v>
      </c>
      <c r="P14" s="21">
        <f t="shared" si="0"/>
        <v>203</v>
      </c>
      <c r="Q14" s="21">
        <f t="shared" ca="1" si="1"/>
        <v>5</v>
      </c>
    </row>
    <row r="15" spans="1:17" x14ac:dyDescent="0.3">
      <c r="A15" s="3" t="s">
        <v>21</v>
      </c>
      <c r="B15" s="3">
        <v>7</v>
      </c>
      <c r="C15" s="3" t="s">
        <v>30</v>
      </c>
      <c r="D15" s="13" t="s">
        <v>75</v>
      </c>
      <c r="E15" s="54">
        <v>10</v>
      </c>
      <c r="F15" s="54">
        <v>14</v>
      </c>
      <c r="G15" s="54">
        <v>11</v>
      </c>
      <c r="H15" s="54">
        <v>1</v>
      </c>
      <c r="I15" s="54">
        <v>0</v>
      </c>
      <c r="J15" s="54">
        <v>1</v>
      </c>
      <c r="K15" s="54">
        <v>16</v>
      </c>
      <c r="L15" s="54">
        <v>15</v>
      </c>
      <c r="M15" s="54">
        <v>1</v>
      </c>
      <c r="N15" s="54">
        <v>2</v>
      </c>
      <c r="O15" s="54">
        <v>6</v>
      </c>
      <c r="P15" s="15">
        <f t="shared" si="0"/>
        <v>77</v>
      </c>
      <c r="Q15" s="15">
        <f t="shared" ca="1" si="1"/>
        <v>12</v>
      </c>
    </row>
    <row r="16" spans="1:17" x14ac:dyDescent="0.3">
      <c r="A16" s="3" t="s">
        <v>21</v>
      </c>
      <c r="B16" s="3">
        <v>8</v>
      </c>
      <c r="C16" s="3" t="s">
        <v>29</v>
      </c>
      <c r="D16" s="13" t="s">
        <v>76</v>
      </c>
      <c r="E16" s="54">
        <v>17</v>
      </c>
      <c r="F16" s="54">
        <v>11</v>
      </c>
      <c r="G16" s="54">
        <v>3</v>
      </c>
      <c r="H16" s="54">
        <v>18</v>
      </c>
      <c r="I16" s="54">
        <v>3</v>
      </c>
      <c r="J16" s="54">
        <v>9</v>
      </c>
      <c r="K16" s="54">
        <v>17</v>
      </c>
      <c r="L16" s="54">
        <v>7</v>
      </c>
      <c r="M16" s="54">
        <v>39</v>
      </c>
      <c r="N16" s="54">
        <v>22</v>
      </c>
      <c r="O16" s="54">
        <v>9</v>
      </c>
      <c r="P16" s="15">
        <f t="shared" si="0"/>
        <v>155</v>
      </c>
      <c r="Q16" s="15">
        <f t="shared" ca="1" si="1"/>
        <v>7</v>
      </c>
    </row>
    <row r="17" spans="1:17" x14ac:dyDescent="0.3">
      <c r="A17" s="3" t="s">
        <v>21</v>
      </c>
      <c r="B17" s="3">
        <v>8</v>
      </c>
      <c r="C17" s="3" t="s">
        <v>32</v>
      </c>
      <c r="D17" s="13" t="s">
        <v>77</v>
      </c>
      <c r="E17" s="54">
        <v>13</v>
      </c>
      <c r="F17" s="54">
        <v>3</v>
      </c>
      <c r="G17" s="54">
        <v>12</v>
      </c>
      <c r="H17" s="54">
        <v>15</v>
      </c>
      <c r="I17" s="54">
        <v>13</v>
      </c>
      <c r="J17" s="54">
        <v>33</v>
      </c>
      <c r="K17" s="54">
        <v>0</v>
      </c>
      <c r="L17" s="54">
        <v>24</v>
      </c>
      <c r="M17" s="54">
        <v>39</v>
      </c>
      <c r="N17" s="54">
        <v>4</v>
      </c>
      <c r="O17" s="54">
        <v>14</v>
      </c>
      <c r="P17" s="15">
        <f t="shared" si="0"/>
        <v>170</v>
      </c>
      <c r="Q17" s="15">
        <f t="shared" ca="1" si="1"/>
        <v>6</v>
      </c>
    </row>
    <row r="18" spans="1:17" x14ac:dyDescent="0.3">
      <c r="A18" s="3" t="s">
        <v>21</v>
      </c>
      <c r="B18" s="3">
        <v>9</v>
      </c>
      <c r="C18" s="3" t="s">
        <v>31</v>
      </c>
      <c r="D18" s="13" t="s">
        <v>78</v>
      </c>
      <c r="E18" s="54">
        <v>45</v>
      </c>
      <c r="F18" s="54">
        <v>15</v>
      </c>
      <c r="G18" s="54">
        <v>18</v>
      </c>
      <c r="H18" s="54">
        <v>30</v>
      </c>
      <c r="I18" s="54">
        <v>40</v>
      </c>
      <c r="J18" s="54">
        <v>21</v>
      </c>
      <c r="K18" s="54">
        <v>17</v>
      </c>
      <c r="L18" s="54">
        <v>22</v>
      </c>
      <c r="M18" s="54">
        <v>17</v>
      </c>
      <c r="N18" s="54">
        <v>0</v>
      </c>
      <c r="O18" s="54">
        <v>10</v>
      </c>
      <c r="P18" s="15">
        <f t="shared" si="0"/>
        <v>235</v>
      </c>
      <c r="Q18" s="15">
        <f t="shared" ca="1" si="1"/>
        <v>4</v>
      </c>
    </row>
    <row r="19" spans="1:17" x14ac:dyDescent="0.3">
      <c r="A19" s="3" t="s">
        <v>21</v>
      </c>
      <c r="B19" s="3">
        <v>9</v>
      </c>
      <c r="C19" s="3" t="s">
        <v>32</v>
      </c>
      <c r="D19" s="13" t="s">
        <v>79</v>
      </c>
      <c r="E19" s="54">
        <v>7</v>
      </c>
      <c r="F19" s="54">
        <v>13</v>
      </c>
      <c r="G19" s="54">
        <v>3</v>
      </c>
      <c r="H19" s="54">
        <v>8</v>
      </c>
      <c r="I19" s="54">
        <v>8</v>
      </c>
      <c r="J19" s="54">
        <v>9</v>
      </c>
      <c r="K19" s="54">
        <v>7</v>
      </c>
      <c r="L19" s="54">
        <v>8</v>
      </c>
      <c r="M19" s="54">
        <v>15</v>
      </c>
      <c r="N19" s="54">
        <v>0</v>
      </c>
      <c r="O19" s="54">
        <v>12</v>
      </c>
      <c r="P19" s="15">
        <f t="shared" si="0"/>
        <v>90</v>
      </c>
      <c r="Q19" s="15">
        <f t="shared" ca="1" si="1"/>
        <v>11</v>
      </c>
    </row>
    <row r="20" spans="1:17" x14ac:dyDescent="0.3">
      <c r="A20" s="3" t="s">
        <v>21</v>
      </c>
      <c r="B20" s="3">
        <v>10</v>
      </c>
      <c r="C20" s="3" t="s">
        <v>32</v>
      </c>
      <c r="D20" s="13" t="s">
        <v>80</v>
      </c>
      <c r="E20" s="54">
        <v>37</v>
      </c>
      <c r="F20" s="54">
        <v>23</v>
      </c>
      <c r="G20" s="54">
        <v>20</v>
      </c>
      <c r="H20" s="54">
        <v>31</v>
      </c>
      <c r="I20" s="54">
        <v>18</v>
      </c>
      <c r="J20" s="54">
        <v>53</v>
      </c>
      <c r="K20" s="54">
        <v>19</v>
      </c>
      <c r="L20" s="54">
        <v>10</v>
      </c>
      <c r="M20" s="54">
        <v>7</v>
      </c>
      <c r="N20" s="54">
        <v>25</v>
      </c>
      <c r="O20" s="54">
        <v>57</v>
      </c>
      <c r="P20" s="58">
        <f t="shared" si="0"/>
        <v>300</v>
      </c>
      <c r="Q20" s="15">
        <f t="shared" ca="1" si="1"/>
        <v>1</v>
      </c>
    </row>
    <row r="21" spans="1:17" x14ac:dyDescent="0.3">
      <c r="A21" s="17" t="s">
        <v>21</v>
      </c>
      <c r="B21" s="17">
        <v>10</v>
      </c>
      <c r="C21" s="17" t="s">
        <v>30</v>
      </c>
      <c r="D21" s="33" t="s">
        <v>81</v>
      </c>
      <c r="E21" s="54">
        <v>29</v>
      </c>
      <c r="F21" s="54">
        <v>21</v>
      </c>
      <c r="G21" s="54">
        <v>21</v>
      </c>
      <c r="H21" s="54">
        <v>56</v>
      </c>
      <c r="I21" s="54">
        <v>11</v>
      </c>
      <c r="J21" s="54">
        <v>9</v>
      </c>
      <c r="K21" s="54">
        <v>41</v>
      </c>
      <c r="L21" s="54">
        <v>13</v>
      </c>
      <c r="M21" s="54">
        <v>17</v>
      </c>
      <c r="N21" s="54">
        <v>22</v>
      </c>
      <c r="O21" s="54">
        <v>34</v>
      </c>
      <c r="P21" s="15">
        <f t="shared" si="0"/>
        <v>274</v>
      </c>
      <c r="Q21" s="15">
        <f t="shared" ca="1" si="1"/>
        <v>3</v>
      </c>
    </row>
    <row r="22" spans="1:17" x14ac:dyDescent="0.3">
      <c r="A22" s="7" t="s">
        <v>21</v>
      </c>
      <c r="B22" s="7">
        <v>11</v>
      </c>
      <c r="C22" s="7" t="s">
        <v>29</v>
      </c>
      <c r="D22" s="14" t="s">
        <v>82</v>
      </c>
      <c r="E22" s="55">
        <v>17</v>
      </c>
      <c r="F22" s="55">
        <v>10</v>
      </c>
      <c r="G22" s="55">
        <v>13</v>
      </c>
      <c r="H22" s="55">
        <v>17</v>
      </c>
      <c r="I22" s="55">
        <v>5</v>
      </c>
      <c r="J22" s="55">
        <v>13</v>
      </c>
      <c r="K22" s="55">
        <v>0</v>
      </c>
      <c r="L22" s="55">
        <v>16</v>
      </c>
      <c r="M22" s="55">
        <v>10</v>
      </c>
      <c r="N22" s="55">
        <v>14</v>
      </c>
      <c r="O22" s="55">
        <v>12</v>
      </c>
      <c r="P22" s="15">
        <f t="shared" si="0"/>
        <v>127</v>
      </c>
      <c r="Q22" s="15">
        <f t="shared" ca="1" si="1"/>
        <v>8</v>
      </c>
    </row>
    <row r="23" spans="1:17" x14ac:dyDescent="0.3">
      <c r="A23" s="3" t="s">
        <v>21</v>
      </c>
      <c r="B23" s="3">
        <v>11</v>
      </c>
      <c r="C23" s="3" t="s">
        <v>29</v>
      </c>
      <c r="D23" s="13" t="s">
        <v>83</v>
      </c>
      <c r="E23" s="54">
        <v>33</v>
      </c>
      <c r="F23" s="54">
        <v>11</v>
      </c>
      <c r="G23" s="54">
        <v>18</v>
      </c>
      <c r="H23" s="54">
        <v>6</v>
      </c>
      <c r="I23" s="54">
        <v>5</v>
      </c>
      <c r="J23" s="54">
        <v>4</v>
      </c>
      <c r="K23" s="54">
        <v>7</v>
      </c>
      <c r="L23" s="54">
        <v>9</v>
      </c>
      <c r="M23" s="54">
        <v>2</v>
      </c>
      <c r="N23" s="54">
        <v>0</v>
      </c>
      <c r="O23" s="54">
        <v>11</v>
      </c>
      <c r="P23" s="15">
        <f t="shared" si="0"/>
        <v>106</v>
      </c>
      <c r="Q23" s="15">
        <f t="shared" ca="1" si="1"/>
        <v>10</v>
      </c>
    </row>
    <row r="24" spans="1:17" x14ac:dyDescent="0.3">
      <c r="A24" s="3" t="s">
        <v>21</v>
      </c>
      <c r="B24" s="3">
        <v>12</v>
      </c>
      <c r="C24" s="3" t="s">
        <v>31</v>
      </c>
      <c r="D24" s="13" t="s">
        <v>70</v>
      </c>
      <c r="E24" s="54">
        <v>6</v>
      </c>
      <c r="F24" s="54">
        <v>5</v>
      </c>
      <c r="G24" s="54">
        <v>14</v>
      </c>
      <c r="H24" s="54">
        <v>10</v>
      </c>
      <c r="I24" s="54">
        <v>13</v>
      </c>
      <c r="J24" s="54">
        <v>7</v>
      </c>
      <c r="K24" s="54">
        <v>8</v>
      </c>
      <c r="L24" s="54">
        <v>9</v>
      </c>
      <c r="M24" s="54">
        <v>8</v>
      </c>
      <c r="N24" s="54">
        <v>18</v>
      </c>
      <c r="O24" s="54">
        <v>25</v>
      </c>
      <c r="P24" s="15">
        <f t="shared" si="0"/>
        <v>123</v>
      </c>
      <c r="Q24" s="15">
        <f t="shared" ca="1" si="1"/>
        <v>9</v>
      </c>
    </row>
    <row r="25" spans="1:17" ht="15" thickBot="1" x14ac:dyDescent="0.35">
      <c r="A25" s="34" t="s">
        <v>21</v>
      </c>
      <c r="B25" s="34">
        <v>12</v>
      </c>
      <c r="C25" s="34" t="s">
        <v>28</v>
      </c>
      <c r="D25" s="35" t="s">
        <v>84</v>
      </c>
      <c r="E25" s="56">
        <v>17</v>
      </c>
      <c r="F25" s="56">
        <v>19</v>
      </c>
      <c r="G25" s="56">
        <v>11</v>
      </c>
      <c r="H25" s="56">
        <v>39</v>
      </c>
      <c r="I25" s="56">
        <v>49</v>
      </c>
      <c r="J25" s="56">
        <v>23</v>
      </c>
      <c r="K25" s="56">
        <v>20</v>
      </c>
      <c r="L25" s="56">
        <v>20</v>
      </c>
      <c r="M25" s="56">
        <v>23</v>
      </c>
      <c r="N25" s="56">
        <v>44</v>
      </c>
      <c r="O25" s="56">
        <v>26</v>
      </c>
      <c r="P25" s="38">
        <f t="shared" si="0"/>
        <v>291</v>
      </c>
      <c r="Q25" s="38">
        <f t="shared" ca="1" si="1"/>
        <v>2</v>
      </c>
    </row>
    <row r="26" spans="1:17" ht="15" thickTop="1" x14ac:dyDescent="0.3">
      <c r="A26" s="7" t="s">
        <v>22</v>
      </c>
      <c r="B26" s="7">
        <v>13</v>
      </c>
      <c r="C26" s="7" t="s">
        <v>29</v>
      </c>
      <c r="D26" s="14" t="s">
        <v>85</v>
      </c>
      <c r="E26" s="55">
        <v>31</v>
      </c>
      <c r="F26" s="55">
        <v>8</v>
      </c>
      <c r="G26" s="55">
        <v>7</v>
      </c>
      <c r="H26" s="55">
        <v>6</v>
      </c>
      <c r="I26" s="55">
        <v>7</v>
      </c>
      <c r="J26" s="55">
        <v>9</v>
      </c>
      <c r="K26" s="55">
        <v>29</v>
      </c>
      <c r="L26" s="55">
        <v>12</v>
      </c>
      <c r="M26" s="55">
        <v>12</v>
      </c>
      <c r="N26" s="55">
        <v>7</v>
      </c>
      <c r="O26" s="55">
        <v>4</v>
      </c>
      <c r="P26" s="21">
        <f t="shared" si="0"/>
        <v>132</v>
      </c>
      <c r="Q26" s="21">
        <f t="shared" ca="1" si="1"/>
        <v>4</v>
      </c>
    </row>
    <row r="27" spans="1:17" x14ac:dyDescent="0.3">
      <c r="A27" s="3" t="s">
        <v>22</v>
      </c>
      <c r="B27" s="3">
        <v>13</v>
      </c>
      <c r="C27" s="3" t="s">
        <v>28</v>
      </c>
      <c r="D27" s="13" t="s">
        <v>86</v>
      </c>
      <c r="E27" s="54">
        <v>5</v>
      </c>
      <c r="F27" s="54">
        <v>7</v>
      </c>
      <c r="G27" s="54">
        <v>1</v>
      </c>
      <c r="H27" s="54">
        <v>2</v>
      </c>
      <c r="I27" s="54">
        <v>4</v>
      </c>
      <c r="J27" s="54">
        <v>3</v>
      </c>
      <c r="K27" s="54">
        <v>8</v>
      </c>
      <c r="L27" s="54">
        <v>6</v>
      </c>
      <c r="M27" s="54">
        <v>24</v>
      </c>
      <c r="N27" s="54">
        <v>11</v>
      </c>
      <c r="O27" s="54">
        <v>4</v>
      </c>
      <c r="P27" s="15">
        <f t="shared" si="0"/>
        <v>75</v>
      </c>
      <c r="Q27" s="15">
        <f t="shared" ca="1" si="1"/>
        <v>10</v>
      </c>
    </row>
    <row r="28" spans="1:17" x14ac:dyDescent="0.3">
      <c r="A28" s="3" t="s">
        <v>22</v>
      </c>
      <c r="B28" s="3">
        <v>14</v>
      </c>
      <c r="C28" s="3" t="s">
        <v>31</v>
      </c>
      <c r="D28" s="13" t="s">
        <v>87</v>
      </c>
      <c r="E28" s="54">
        <v>5</v>
      </c>
      <c r="F28" s="54">
        <v>8</v>
      </c>
      <c r="G28" s="54">
        <v>15</v>
      </c>
      <c r="H28" s="54">
        <v>8</v>
      </c>
      <c r="I28" s="54">
        <v>6</v>
      </c>
      <c r="J28" s="54">
        <v>5</v>
      </c>
      <c r="K28" s="54">
        <v>13</v>
      </c>
      <c r="L28" s="54">
        <v>13</v>
      </c>
      <c r="M28" s="54">
        <v>14</v>
      </c>
      <c r="N28" s="54">
        <v>10</v>
      </c>
      <c r="O28" s="54">
        <v>8</v>
      </c>
      <c r="P28" s="15">
        <f t="shared" si="0"/>
        <v>105</v>
      </c>
      <c r="Q28" s="15">
        <f t="shared" ca="1" si="1"/>
        <v>6</v>
      </c>
    </row>
    <row r="29" spans="1:17" x14ac:dyDescent="0.3">
      <c r="A29" s="3" t="s">
        <v>22</v>
      </c>
      <c r="B29" s="3">
        <v>14</v>
      </c>
      <c r="C29" s="3" t="s">
        <v>28</v>
      </c>
      <c r="D29" s="13" t="s">
        <v>88</v>
      </c>
      <c r="E29" s="54">
        <v>20</v>
      </c>
      <c r="F29" s="54">
        <v>2</v>
      </c>
      <c r="G29" s="54">
        <v>21</v>
      </c>
      <c r="H29" s="54">
        <v>17</v>
      </c>
      <c r="I29" s="54">
        <v>19</v>
      </c>
      <c r="J29" s="54">
        <v>40</v>
      </c>
      <c r="K29" s="54">
        <v>15</v>
      </c>
      <c r="L29" s="54">
        <v>9</v>
      </c>
      <c r="M29" s="54">
        <v>10</v>
      </c>
      <c r="N29" s="54">
        <v>58</v>
      </c>
      <c r="O29" s="54">
        <v>4</v>
      </c>
      <c r="P29" s="58">
        <f t="shared" si="0"/>
        <v>215</v>
      </c>
      <c r="Q29" s="15">
        <f t="shared" ca="1" si="1"/>
        <v>1</v>
      </c>
    </row>
    <row r="30" spans="1:17" x14ac:dyDescent="0.3">
      <c r="A30" s="3" t="s">
        <v>22</v>
      </c>
      <c r="B30" s="3">
        <v>15</v>
      </c>
      <c r="C30" s="3" t="s">
        <v>30</v>
      </c>
      <c r="D30" s="13" t="s">
        <v>89</v>
      </c>
      <c r="E30" s="54">
        <v>7</v>
      </c>
      <c r="F30" s="54">
        <v>28</v>
      </c>
      <c r="G30" s="54">
        <v>0</v>
      </c>
      <c r="H30" s="54">
        <v>0</v>
      </c>
      <c r="I30" s="54">
        <v>7</v>
      </c>
      <c r="J30" s="54">
        <v>11</v>
      </c>
      <c r="K30" s="54">
        <v>6</v>
      </c>
      <c r="L30" s="54">
        <v>4</v>
      </c>
      <c r="M30" s="54">
        <v>31</v>
      </c>
      <c r="N30" s="54">
        <v>12</v>
      </c>
      <c r="O30" s="54">
        <v>2</v>
      </c>
      <c r="P30" s="15">
        <f t="shared" si="0"/>
        <v>108</v>
      </c>
      <c r="Q30" s="15">
        <f t="shared" ca="1" si="1"/>
        <v>5</v>
      </c>
    </row>
    <row r="31" spans="1:17" x14ac:dyDescent="0.3">
      <c r="A31" s="17" t="s">
        <v>22</v>
      </c>
      <c r="B31" s="17">
        <v>15</v>
      </c>
      <c r="C31" s="17" t="s">
        <v>30</v>
      </c>
      <c r="D31" s="33" t="s">
        <v>90</v>
      </c>
      <c r="E31" s="54">
        <v>29</v>
      </c>
      <c r="F31" s="54">
        <v>39</v>
      </c>
      <c r="G31" s="54">
        <v>11</v>
      </c>
      <c r="H31" s="54">
        <v>12</v>
      </c>
      <c r="I31" s="54">
        <v>14</v>
      </c>
      <c r="J31" s="54">
        <v>7</v>
      </c>
      <c r="K31" s="54">
        <v>2</v>
      </c>
      <c r="L31" s="54">
        <v>24</v>
      </c>
      <c r="M31" s="54">
        <v>3</v>
      </c>
      <c r="N31" s="54">
        <v>23</v>
      </c>
      <c r="O31" s="54">
        <v>23</v>
      </c>
      <c r="P31" s="15">
        <f t="shared" si="0"/>
        <v>187</v>
      </c>
      <c r="Q31" s="15">
        <f t="shared" ca="1" si="1"/>
        <v>2</v>
      </c>
    </row>
    <row r="32" spans="1:17" x14ac:dyDescent="0.3">
      <c r="A32" s="7" t="s">
        <v>22</v>
      </c>
      <c r="B32" s="7">
        <v>16</v>
      </c>
      <c r="C32" s="7" t="s">
        <v>29</v>
      </c>
      <c r="D32" s="14" t="s">
        <v>91</v>
      </c>
      <c r="E32" s="55">
        <v>0</v>
      </c>
      <c r="F32" s="55">
        <v>7</v>
      </c>
      <c r="G32" s="55">
        <v>14</v>
      </c>
      <c r="H32" s="55">
        <v>7</v>
      </c>
      <c r="I32" s="55">
        <v>10</v>
      </c>
      <c r="J32" s="54">
        <v>8</v>
      </c>
      <c r="K32" s="55">
        <v>12</v>
      </c>
      <c r="L32" s="55">
        <v>4</v>
      </c>
      <c r="M32" s="55">
        <v>5</v>
      </c>
      <c r="N32" s="55">
        <v>25</v>
      </c>
      <c r="O32" s="55">
        <v>6</v>
      </c>
      <c r="P32" s="15">
        <f t="shared" si="0"/>
        <v>98</v>
      </c>
      <c r="Q32" s="15">
        <f t="shared" ca="1" si="1"/>
        <v>8</v>
      </c>
    </row>
    <row r="33" spans="1:17" x14ac:dyDescent="0.3">
      <c r="A33" s="3" t="s">
        <v>22</v>
      </c>
      <c r="B33" s="3">
        <v>16</v>
      </c>
      <c r="C33" s="3" t="s">
        <v>31</v>
      </c>
      <c r="D33" s="13" t="s">
        <v>92</v>
      </c>
      <c r="E33" s="54">
        <v>6</v>
      </c>
      <c r="F33" s="54">
        <v>25</v>
      </c>
      <c r="G33" s="54">
        <v>34</v>
      </c>
      <c r="H33" s="54">
        <v>6</v>
      </c>
      <c r="I33" s="54">
        <v>3</v>
      </c>
      <c r="J33" s="55">
        <v>5</v>
      </c>
      <c r="K33" s="54">
        <v>36</v>
      </c>
      <c r="L33" s="54">
        <v>7</v>
      </c>
      <c r="M33" s="54">
        <v>9</v>
      </c>
      <c r="N33" s="54">
        <v>6</v>
      </c>
      <c r="O33" s="54">
        <v>15</v>
      </c>
      <c r="P33" s="15">
        <f t="shared" si="0"/>
        <v>152</v>
      </c>
      <c r="Q33" s="15">
        <f t="shared" ca="1" si="1"/>
        <v>3</v>
      </c>
    </row>
    <row r="34" spans="1:17" x14ac:dyDescent="0.3">
      <c r="A34" s="3" t="s">
        <v>22</v>
      </c>
      <c r="B34" s="3">
        <v>17</v>
      </c>
      <c r="C34" s="3" t="s">
        <v>28</v>
      </c>
      <c r="D34" s="13" t="s">
        <v>93</v>
      </c>
      <c r="E34" s="54">
        <v>7</v>
      </c>
      <c r="F34" s="54">
        <v>13</v>
      </c>
      <c r="G34" s="54">
        <v>5</v>
      </c>
      <c r="H34" s="54">
        <v>5</v>
      </c>
      <c r="I34" s="54">
        <v>4</v>
      </c>
      <c r="J34" s="54">
        <v>16</v>
      </c>
      <c r="K34" s="54">
        <v>4</v>
      </c>
      <c r="L34" s="54">
        <v>11</v>
      </c>
      <c r="M34" s="54">
        <v>2</v>
      </c>
      <c r="N34" s="54">
        <v>7</v>
      </c>
      <c r="O34" s="54">
        <v>8</v>
      </c>
      <c r="P34" s="15">
        <f t="shared" si="0"/>
        <v>82</v>
      </c>
      <c r="Q34" s="15">
        <f t="shared" ca="1" si="1"/>
        <v>9</v>
      </c>
    </row>
    <row r="35" spans="1:17" ht="15" thickBot="1" x14ac:dyDescent="0.35">
      <c r="A35" s="36" t="s">
        <v>22</v>
      </c>
      <c r="B35" s="36">
        <v>17</v>
      </c>
      <c r="C35" s="36" t="s">
        <v>32</v>
      </c>
      <c r="D35" s="37" t="s">
        <v>94</v>
      </c>
      <c r="E35" s="56">
        <v>10</v>
      </c>
      <c r="F35" s="56">
        <v>4</v>
      </c>
      <c r="G35" s="56">
        <v>6</v>
      </c>
      <c r="H35" s="56">
        <v>31</v>
      </c>
      <c r="I35" s="56">
        <v>6</v>
      </c>
      <c r="J35" s="56">
        <v>6</v>
      </c>
      <c r="K35" s="56">
        <v>1</v>
      </c>
      <c r="L35" s="56">
        <v>4</v>
      </c>
      <c r="M35" s="56">
        <v>5</v>
      </c>
      <c r="N35" s="56">
        <v>25</v>
      </c>
      <c r="O35" s="56">
        <v>7</v>
      </c>
      <c r="P35" s="38">
        <f t="shared" si="0"/>
        <v>105</v>
      </c>
      <c r="Q35" s="38">
        <f t="shared" ca="1" si="1"/>
        <v>6</v>
      </c>
    </row>
    <row r="36" spans="1:17" ht="15" thickTop="1" x14ac:dyDescent="0.3">
      <c r="A36" s="7" t="s">
        <v>23</v>
      </c>
      <c r="B36" s="7">
        <v>18</v>
      </c>
      <c r="C36" s="7" t="s">
        <v>31</v>
      </c>
      <c r="D36" s="14" t="s">
        <v>95</v>
      </c>
      <c r="E36" s="55">
        <v>12</v>
      </c>
      <c r="F36" s="55">
        <v>31</v>
      </c>
      <c r="G36" s="55">
        <v>21</v>
      </c>
      <c r="H36" s="55">
        <v>6</v>
      </c>
      <c r="I36" s="55">
        <v>7</v>
      </c>
      <c r="J36" s="55">
        <v>9</v>
      </c>
      <c r="K36" s="55">
        <v>16</v>
      </c>
      <c r="L36" s="55">
        <v>4</v>
      </c>
      <c r="M36" s="55">
        <v>10</v>
      </c>
      <c r="N36" s="55">
        <v>2</v>
      </c>
      <c r="O36" s="55">
        <v>0</v>
      </c>
      <c r="P36" s="21">
        <f t="shared" si="0"/>
        <v>118</v>
      </c>
      <c r="Q36" s="21">
        <f t="shared" ca="1" si="1"/>
        <v>3</v>
      </c>
    </row>
    <row r="37" spans="1:17" x14ac:dyDescent="0.3">
      <c r="A37" s="3" t="s">
        <v>23</v>
      </c>
      <c r="B37" s="3">
        <v>18</v>
      </c>
      <c r="C37" s="3" t="s">
        <v>32</v>
      </c>
      <c r="D37" s="13" t="s">
        <v>96</v>
      </c>
      <c r="E37" s="54">
        <v>5</v>
      </c>
      <c r="F37" s="54">
        <v>13</v>
      </c>
      <c r="G37" s="54">
        <v>44</v>
      </c>
      <c r="H37" s="54">
        <v>10</v>
      </c>
      <c r="I37" s="54">
        <v>18</v>
      </c>
      <c r="J37" s="54">
        <v>5</v>
      </c>
      <c r="K37" s="54">
        <v>11</v>
      </c>
      <c r="L37" s="54">
        <v>13</v>
      </c>
      <c r="M37" s="54">
        <v>0</v>
      </c>
      <c r="N37" s="54">
        <v>0</v>
      </c>
      <c r="O37" s="54">
        <v>10</v>
      </c>
      <c r="P37" s="58">
        <f t="shared" si="0"/>
        <v>129</v>
      </c>
      <c r="Q37" s="15">
        <f t="shared" ca="1" si="1"/>
        <v>1</v>
      </c>
    </row>
    <row r="38" spans="1:17" x14ac:dyDescent="0.3">
      <c r="A38" s="3" t="s">
        <v>23</v>
      </c>
      <c r="B38" s="3">
        <v>19</v>
      </c>
      <c r="C38" s="3" t="s">
        <v>30</v>
      </c>
      <c r="D38" s="13" t="s">
        <v>97</v>
      </c>
      <c r="E38" s="54">
        <v>7</v>
      </c>
      <c r="F38" s="54">
        <v>2</v>
      </c>
      <c r="G38" s="54">
        <v>5</v>
      </c>
      <c r="H38" s="54">
        <v>3</v>
      </c>
      <c r="I38" s="54">
        <v>33</v>
      </c>
      <c r="J38" s="54">
        <v>6</v>
      </c>
      <c r="K38" s="54">
        <v>10</v>
      </c>
      <c r="L38" s="54">
        <v>10</v>
      </c>
      <c r="M38" s="54">
        <v>40</v>
      </c>
      <c r="N38" s="54">
        <v>0</v>
      </c>
      <c r="O38" s="54">
        <v>0</v>
      </c>
      <c r="P38" s="15">
        <f t="shared" si="0"/>
        <v>116</v>
      </c>
      <c r="Q38" s="15">
        <f t="shared" ca="1" si="1"/>
        <v>5</v>
      </c>
    </row>
    <row r="39" spans="1:17" x14ac:dyDescent="0.3">
      <c r="A39" s="3" t="s">
        <v>23</v>
      </c>
      <c r="B39" s="3">
        <v>19</v>
      </c>
      <c r="C39" s="3" t="s">
        <v>28</v>
      </c>
      <c r="D39" s="13" t="s">
        <v>98</v>
      </c>
      <c r="E39" s="54">
        <v>8</v>
      </c>
      <c r="F39" s="54">
        <v>18</v>
      </c>
      <c r="G39" s="54">
        <v>3</v>
      </c>
      <c r="H39" s="54">
        <v>14</v>
      </c>
      <c r="I39" s="54">
        <v>12</v>
      </c>
      <c r="J39" s="54">
        <v>1</v>
      </c>
      <c r="K39" s="54">
        <v>6</v>
      </c>
      <c r="L39" s="54">
        <v>9</v>
      </c>
      <c r="M39" s="54">
        <v>0</v>
      </c>
      <c r="N39" s="54">
        <v>1</v>
      </c>
      <c r="O39" s="54">
        <v>1</v>
      </c>
      <c r="P39" s="15">
        <f t="shared" si="0"/>
        <v>73</v>
      </c>
      <c r="Q39" s="15">
        <f t="shared" ca="1" si="1"/>
        <v>9</v>
      </c>
    </row>
    <row r="40" spans="1:17" x14ac:dyDescent="0.3">
      <c r="A40" s="19" t="s">
        <v>23</v>
      </c>
      <c r="B40" s="19">
        <v>20</v>
      </c>
      <c r="C40" s="19" t="s">
        <v>32</v>
      </c>
      <c r="D40" s="20" t="s">
        <v>99</v>
      </c>
      <c r="E40" s="57">
        <v>9</v>
      </c>
      <c r="F40" s="57">
        <v>3</v>
      </c>
      <c r="G40" s="57">
        <v>2</v>
      </c>
      <c r="H40" s="57">
        <v>7</v>
      </c>
      <c r="I40" s="57">
        <v>6</v>
      </c>
      <c r="J40" s="57">
        <v>34</v>
      </c>
      <c r="K40" s="57">
        <v>5</v>
      </c>
      <c r="L40" s="57">
        <v>16</v>
      </c>
      <c r="M40" s="57">
        <v>11</v>
      </c>
      <c r="N40" s="57">
        <v>1</v>
      </c>
      <c r="O40" s="57">
        <v>1</v>
      </c>
      <c r="P40" s="15">
        <f t="shared" si="0"/>
        <v>95</v>
      </c>
      <c r="Q40" s="15">
        <f t="shared" ca="1" si="1"/>
        <v>7</v>
      </c>
    </row>
    <row r="41" spans="1:17" x14ac:dyDescent="0.3">
      <c r="A41" s="15" t="s">
        <v>23</v>
      </c>
      <c r="B41" s="15">
        <v>20</v>
      </c>
      <c r="C41" s="15" t="s">
        <v>31</v>
      </c>
      <c r="D41" s="15" t="s">
        <v>100</v>
      </c>
      <c r="E41" s="54">
        <v>4</v>
      </c>
      <c r="F41" s="54">
        <v>4</v>
      </c>
      <c r="G41" s="54">
        <v>3</v>
      </c>
      <c r="H41" s="54">
        <v>7</v>
      </c>
      <c r="I41" s="54">
        <v>26</v>
      </c>
      <c r="J41" s="54">
        <v>19</v>
      </c>
      <c r="K41" s="54">
        <v>6</v>
      </c>
      <c r="L41" s="54">
        <v>13</v>
      </c>
      <c r="M41" s="54">
        <v>0</v>
      </c>
      <c r="N41" s="54">
        <v>8</v>
      </c>
      <c r="O41" s="54">
        <v>21</v>
      </c>
      <c r="P41" s="15">
        <f t="shared" si="0"/>
        <v>111</v>
      </c>
      <c r="Q41" s="15">
        <f t="shared" ca="1" si="1"/>
        <v>6</v>
      </c>
    </row>
    <row r="42" spans="1:17" x14ac:dyDescent="0.3">
      <c r="A42" s="15" t="s">
        <v>23</v>
      </c>
      <c r="B42" s="15">
        <v>21</v>
      </c>
      <c r="C42" s="15" t="s">
        <v>28</v>
      </c>
      <c r="D42" s="15" t="s">
        <v>101</v>
      </c>
      <c r="E42" s="54">
        <v>17</v>
      </c>
      <c r="F42" s="54">
        <v>40</v>
      </c>
      <c r="G42" s="54">
        <v>1</v>
      </c>
      <c r="H42" s="54">
        <v>2</v>
      </c>
      <c r="I42" s="54">
        <v>3</v>
      </c>
      <c r="J42" s="54">
        <v>5</v>
      </c>
      <c r="K42" s="54">
        <v>15</v>
      </c>
      <c r="L42" s="54">
        <v>7</v>
      </c>
      <c r="M42" s="54">
        <v>10</v>
      </c>
      <c r="N42" s="54">
        <v>1</v>
      </c>
      <c r="O42" s="54">
        <v>17</v>
      </c>
      <c r="P42" s="15">
        <f t="shared" si="0"/>
        <v>118</v>
      </c>
      <c r="Q42" s="15">
        <f t="shared" ca="1" si="1"/>
        <v>3</v>
      </c>
    </row>
    <row r="43" spans="1:17" x14ac:dyDescent="0.3">
      <c r="A43" s="15" t="s">
        <v>23</v>
      </c>
      <c r="B43" s="15">
        <v>21</v>
      </c>
      <c r="C43" s="15" t="s">
        <v>29</v>
      </c>
      <c r="D43" s="15" t="s">
        <v>102</v>
      </c>
      <c r="E43" s="54">
        <v>3</v>
      </c>
      <c r="F43" s="54">
        <v>17</v>
      </c>
      <c r="G43" s="54">
        <v>10</v>
      </c>
      <c r="H43" s="54">
        <v>1</v>
      </c>
      <c r="I43" s="54">
        <v>12</v>
      </c>
      <c r="J43" s="54">
        <v>0</v>
      </c>
      <c r="K43" s="54">
        <v>4</v>
      </c>
      <c r="L43" s="54">
        <v>2</v>
      </c>
      <c r="M43" s="54">
        <v>23</v>
      </c>
      <c r="N43" s="54">
        <v>12</v>
      </c>
      <c r="O43" s="54">
        <v>2</v>
      </c>
      <c r="P43" s="15">
        <f t="shared" si="0"/>
        <v>86</v>
      </c>
      <c r="Q43" s="15">
        <f t="shared" ca="1" si="1"/>
        <v>8</v>
      </c>
    </row>
    <row r="44" spans="1:17" x14ac:dyDescent="0.3">
      <c r="A44" s="15" t="s">
        <v>23</v>
      </c>
      <c r="B44" s="15">
        <v>22</v>
      </c>
      <c r="C44" s="15" t="s">
        <v>32</v>
      </c>
      <c r="D44" s="15" t="s">
        <v>103</v>
      </c>
      <c r="E44" s="54">
        <v>4</v>
      </c>
      <c r="F44" s="54">
        <v>4</v>
      </c>
      <c r="G44" s="54">
        <v>2</v>
      </c>
      <c r="H44" s="54">
        <v>5</v>
      </c>
      <c r="I44" s="54">
        <v>9</v>
      </c>
      <c r="J44" s="54">
        <v>1</v>
      </c>
      <c r="K44" s="54">
        <v>5</v>
      </c>
      <c r="L44" s="54">
        <v>4</v>
      </c>
      <c r="M44" s="54">
        <v>1</v>
      </c>
      <c r="N44" s="54">
        <v>1</v>
      </c>
      <c r="O44" s="54">
        <v>5</v>
      </c>
      <c r="P44" s="15">
        <f t="shared" si="0"/>
        <v>41</v>
      </c>
      <c r="Q44" s="15">
        <f t="shared" ca="1" si="1"/>
        <v>10</v>
      </c>
    </row>
    <row r="45" spans="1:17" x14ac:dyDescent="0.3">
      <c r="A45" s="15" t="s">
        <v>23</v>
      </c>
      <c r="B45" s="15">
        <v>22</v>
      </c>
      <c r="C45" s="15" t="s">
        <v>30</v>
      </c>
      <c r="D45" s="15" t="s">
        <v>104</v>
      </c>
      <c r="E45" s="54">
        <v>7</v>
      </c>
      <c r="F45" s="54">
        <v>10</v>
      </c>
      <c r="G45" s="54">
        <v>14</v>
      </c>
      <c r="H45" s="54">
        <v>18</v>
      </c>
      <c r="I45" s="54">
        <v>13</v>
      </c>
      <c r="J45" s="54">
        <v>11</v>
      </c>
      <c r="K45" s="54">
        <v>1</v>
      </c>
      <c r="L45" s="54">
        <v>11</v>
      </c>
      <c r="M45" s="54">
        <v>26</v>
      </c>
      <c r="N45" s="54">
        <v>10</v>
      </c>
      <c r="O45" s="54">
        <v>7</v>
      </c>
      <c r="P45" s="15">
        <f t="shared" si="0"/>
        <v>128</v>
      </c>
      <c r="Q45" s="15">
        <f t="shared" ca="1" si="1"/>
        <v>2</v>
      </c>
    </row>
  </sheetData>
  <sheetProtection formatCells="0" formatColumns="0" formatRows="0" autoFilter="0" pivotTables="0"/>
  <conditionalFormatting sqref="E2:E45">
    <cfRule type="top10" dxfId="15" priority="140" rank="1"/>
  </conditionalFormatting>
  <conditionalFormatting sqref="F2:F45">
    <cfRule type="top10" dxfId="14" priority="141" rank="1"/>
  </conditionalFormatting>
  <conditionalFormatting sqref="G2:G45">
    <cfRule type="top10" dxfId="13" priority="142" rank="1"/>
  </conditionalFormatting>
  <conditionalFormatting sqref="H2:H45">
    <cfRule type="top10" dxfId="12" priority="143" rank="1"/>
  </conditionalFormatting>
  <conditionalFormatting sqref="J2:J45">
    <cfRule type="top10" dxfId="11" priority="144" rank="1"/>
  </conditionalFormatting>
  <conditionalFormatting sqref="K2:K45">
    <cfRule type="top10" dxfId="10" priority="145" rank="1"/>
  </conditionalFormatting>
  <conditionalFormatting sqref="L2:L45">
    <cfRule type="top10" dxfId="9" priority="146" rank="1"/>
  </conditionalFormatting>
  <conditionalFormatting sqref="M2:M45">
    <cfRule type="top10" dxfId="8" priority="147" rank="1"/>
  </conditionalFormatting>
  <conditionalFormatting sqref="N2:N45">
    <cfRule type="top10" dxfId="7" priority="148" rank="1"/>
  </conditionalFormatting>
  <conditionalFormatting sqref="O2:O45">
    <cfRule type="top10" dxfId="6" priority="149" rank="1"/>
  </conditionalFormatting>
  <conditionalFormatting sqref="I2:I45">
    <cfRule type="top10" dxfId="5" priority="154" rank="1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58F46-DDCB-4207-8659-805245C35CBE}">
  <sheetPr codeName="List10">
    <tabColor rgb="FFFF66FF"/>
  </sheetPr>
  <dimension ref="A1:V45"/>
  <sheetViews>
    <sheetView zoomScaleNormal="100" workbookViewId="0"/>
  </sheetViews>
  <sheetFormatPr defaultRowHeight="14.4" x14ac:dyDescent="0.3"/>
  <cols>
    <col min="1" max="1" width="5.44140625" style="12" bestFit="1" customWidth="1"/>
    <col min="2" max="2" width="7.77734375" style="12" bestFit="1" customWidth="1"/>
    <col min="3" max="3" width="11" style="12" customWidth="1"/>
    <col min="4" max="4" width="14.77734375" style="12" customWidth="1"/>
    <col min="5" max="16" width="5.33203125" style="12" customWidth="1"/>
    <col min="17" max="17" width="6.21875" style="12" customWidth="1"/>
    <col min="18" max="18" width="17.6640625" style="12" customWidth="1"/>
    <col min="19" max="19" width="1.77734375" style="12" customWidth="1"/>
    <col min="20" max="22" width="5.33203125" style="12" customWidth="1"/>
    <col min="23" max="16384" width="8.88671875" style="12"/>
  </cols>
  <sheetData>
    <row r="1" spans="1:22" ht="30.6" customHeight="1" thickBot="1" x14ac:dyDescent="0.35">
      <c r="A1" s="24" t="s">
        <v>0</v>
      </c>
      <c r="B1" s="24" t="s">
        <v>2</v>
      </c>
      <c r="C1" s="24" t="s">
        <v>3</v>
      </c>
      <c r="D1" s="65" t="s">
        <v>1</v>
      </c>
      <c r="E1" s="106" t="s">
        <v>24</v>
      </c>
      <c r="F1" s="106" t="s">
        <v>33</v>
      </c>
      <c r="G1" s="106" t="s">
        <v>34</v>
      </c>
      <c r="H1" s="106" t="s">
        <v>39</v>
      </c>
      <c r="I1" s="106" t="s">
        <v>41</v>
      </c>
      <c r="J1" s="106" t="s">
        <v>41</v>
      </c>
      <c r="K1" s="106" t="s">
        <v>46</v>
      </c>
      <c r="L1" s="106" t="s">
        <v>52</v>
      </c>
      <c r="M1" s="106" t="s">
        <v>53</v>
      </c>
      <c r="N1" s="106" t="s">
        <v>54</v>
      </c>
      <c r="O1" s="106" t="s">
        <v>54</v>
      </c>
      <c r="P1" s="106" t="s">
        <v>59</v>
      </c>
      <c r="Q1" s="107" t="s">
        <v>13</v>
      </c>
      <c r="R1" s="108" t="s">
        <v>14</v>
      </c>
      <c r="S1" s="109"/>
    </row>
    <row r="2" spans="1:22" x14ac:dyDescent="0.3">
      <c r="A2" s="25" t="s">
        <v>20</v>
      </c>
      <c r="B2" s="23">
        <v>1</v>
      </c>
      <c r="C2" s="23" t="s">
        <v>32</v>
      </c>
      <c r="D2" s="62" t="s">
        <v>62</v>
      </c>
      <c r="E2" s="78"/>
      <c r="F2" s="78"/>
      <c r="G2" s="68"/>
      <c r="H2" s="78"/>
      <c r="I2" s="78"/>
      <c r="J2" s="68"/>
      <c r="K2" s="78"/>
      <c r="L2" s="78"/>
      <c r="M2" s="68"/>
      <c r="N2" s="78"/>
      <c r="O2" s="78"/>
      <c r="P2" s="68"/>
      <c r="Q2">
        <v>4</v>
      </c>
      <c r="R2" t="s">
        <v>128</v>
      </c>
      <c r="S2"/>
    </row>
    <row r="3" spans="1:22" x14ac:dyDescent="0.3">
      <c r="A3" s="26" t="s">
        <v>20</v>
      </c>
      <c r="B3" s="15">
        <v>1</v>
      </c>
      <c r="C3" s="15" t="s">
        <v>29</v>
      </c>
      <c r="D3" s="63" t="s">
        <v>63</v>
      </c>
      <c r="E3" s="79"/>
      <c r="F3" s="79"/>
      <c r="G3" s="69"/>
      <c r="H3" s="79"/>
      <c r="I3" s="79"/>
      <c r="J3" s="69"/>
      <c r="K3" s="79"/>
      <c r="L3" s="79"/>
      <c r="M3" s="69"/>
      <c r="N3" s="79"/>
      <c r="O3" s="79"/>
      <c r="P3" s="69"/>
      <c r="Q3" s="6">
        <v>4</v>
      </c>
      <c r="R3" s="6" t="s">
        <v>128</v>
      </c>
      <c r="T3" s="102"/>
      <c r="U3" s="102"/>
      <c r="V3" s="100"/>
    </row>
    <row r="4" spans="1:22" x14ac:dyDescent="0.3">
      <c r="A4" s="67" t="s">
        <v>20</v>
      </c>
      <c r="B4" s="21">
        <v>2</v>
      </c>
      <c r="C4" s="21" t="s">
        <v>28</v>
      </c>
      <c r="D4" s="66" t="s">
        <v>64</v>
      </c>
      <c r="E4" s="78"/>
      <c r="F4" s="78"/>
      <c r="G4" s="68"/>
      <c r="H4" s="78"/>
      <c r="I4" s="78"/>
      <c r="J4" s="68"/>
      <c r="K4" s="78"/>
      <c r="L4" s="78"/>
      <c r="M4" s="68"/>
      <c r="N4" s="78"/>
      <c r="O4" s="78"/>
      <c r="P4" s="68"/>
      <c r="Q4">
        <v>4</v>
      </c>
      <c r="R4" t="s">
        <v>128</v>
      </c>
      <c r="S4"/>
      <c r="T4" s="103"/>
      <c r="U4" s="103"/>
      <c r="V4" s="101"/>
    </row>
    <row r="5" spans="1:22" x14ac:dyDescent="0.3">
      <c r="A5" s="26" t="s">
        <v>20</v>
      </c>
      <c r="B5" s="15">
        <v>2</v>
      </c>
      <c r="C5" s="15" t="s">
        <v>28</v>
      </c>
      <c r="D5" s="63" t="s">
        <v>65</v>
      </c>
      <c r="E5" s="79"/>
      <c r="F5" s="79"/>
      <c r="G5" s="69"/>
      <c r="H5" s="79"/>
      <c r="I5" s="79"/>
      <c r="J5" s="69"/>
      <c r="K5" s="79"/>
      <c r="L5" s="79"/>
      <c r="M5" s="69"/>
      <c r="N5" s="79"/>
      <c r="O5" s="79"/>
      <c r="P5" s="69"/>
      <c r="Q5" s="6">
        <v>4</v>
      </c>
      <c r="R5" s="6" t="s">
        <v>128</v>
      </c>
    </row>
    <row r="6" spans="1:22" x14ac:dyDescent="0.3">
      <c r="A6" s="67" t="s">
        <v>20</v>
      </c>
      <c r="B6" s="21">
        <v>3</v>
      </c>
      <c r="C6" s="21" t="s">
        <v>31</v>
      </c>
      <c r="D6" s="66" t="s">
        <v>66</v>
      </c>
      <c r="E6" s="78"/>
      <c r="F6" s="78"/>
      <c r="G6" s="68"/>
      <c r="H6" s="71"/>
      <c r="I6" s="78"/>
      <c r="J6" s="78"/>
      <c r="K6" s="68"/>
      <c r="L6" s="78"/>
      <c r="M6" s="78"/>
      <c r="N6" s="68"/>
      <c r="O6" s="78"/>
      <c r="P6" s="78"/>
      <c r="Q6">
        <v>3</v>
      </c>
      <c r="R6" t="s">
        <v>129</v>
      </c>
      <c r="S6"/>
    </row>
    <row r="7" spans="1:22" x14ac:dyDescent="0.3">
      <c r="A7" s="26" t="s">
        <v>20</v>
      </c>
      <c r="B7" s="15">
        <v>3</v>
      </c>
      <c r="C7" s="15" t="s">
        <v>28</v>
      </c>
      <c r="D7" s="63" t="s">
        <v>67</v>
      </c>
      <c r="E7" s="79"/>
      <c r="F7" s="79"/>
      <c r="G7" s="69"/>
      <c r="H7" s="72"/>
      <c r="I7" s="79"/>
      <c r="J7" s="79"/>
      <c r="K7" s="69"/>
      <c r="L7" s="79"/>
      <c r="M7" s="79"/>
      <c r="N7" s="69"/>
      <c r="O7" s="79"/>
      <c r="P7" s="79"/>
      <c r="Q7" s="6">
        <v>3</v>
      </c>
      <c r="R7" s="6" t="s">
        <v>129</v>
      </c>
    </row>
    <row r="8" spans="1:22" x14ac:dyDescent="0.3">
      <c r="A8" s="67" t="s">
        <v>20</v>
      </c>
      <c r="B8" s="21">
        <v>4</v>
      </c>
      <c r="C8" s="21" t="s">
        <v>29</v>
      </c>
      <c r="D8" s="66" t="s">
        <v>68</v>
      </c>
      <c r="E8" s="78"/>
      <c r="F8" s="71"/>
      <c r="G8" s="78"/>
      <c r="H8" s="78"/>
      <c r="I8" s="71"/>
      <c r="J8" s="78"/>
      <c r="K8" s="74"/>
      <c r="L8" s="74"/>
      <c r="M8" s="71"/>
      <c r="N8" s="78"/>
      <c r="O8" s="78"/>
      <c r="P8" s="68"/>
      <c r="Q8">
        <v>1</v>
      </c>
      <c r="R8" t="s">
        <v>129</v>
      </c>
      <c r="S8"/>
    </row>
    <row r="9" spans="1:22" x14ac:dyDescent="0.3">
      <c r="A9" s="26" t="s">
        <v>20</v>
      </c>
      <c r="B9" s="15">
        <v>4</v>
      </c>
      <c r="C9" s="15" t="s">
        <v>30</v>
      </c>
      <c r="D9" s="63" t="s">
        <v>69</v>
      </c>
      <c r="E9" s="79"/>
      <c r="F9" s="72"/>
      <c r="G9" s="79"/>
      <c r="H9" s="79"/>
      <c r="I9" s="72"/>
      <c r="J9" s="79"/>
      <c r="K9" s="75"/>
      <c r="L9" s="75"/>
      <c r="M9" s="72"/>
      <c r="N9" s="79"/>
      <c r="O9" s="79"/>
      <c r="P9" s="69"/>
      <c r="Q9" s="6">
        <v>1</v>
      </c>
      <c r="R9" s="6" t="s">
        <v>129</v>
      </c>
      <c r="T9" s="104"/>
      <c r="U9" s="104"/>
      <c r="V9" s="104"/>
    </row>
    <row r="10" spans="1:22" x14ac:dyDescent="0.3">
      <c r="A10" s="67" t="s">
        <v>20</v>
      </c>
      <c r="B10" s="21">
        <v>5</v>
      </c>
      <c r="C10" s="21" t="s">
        <v>32</v>
      </c>
      <c r="D10" s="66" t="s">
        <v>70</v>
      </c>
      <c r="E10" s="78"/>
      <c r="F10" s="78"/>
      <c r="G10" s="68"/>
      <c r="H10" s="78"/>
      <c r="I10" s="78"/>
      <c r="J10" s="68"/>
      <c r="K10" s="78"/>
      <c r="L10" s="78"/>
      <c r="M10" s="68"/>
      <c r="N10" s="78"/>
      <c r="O10" s="78"/>
      <c r="P10" s="68"/>
      <c r="Q10">
        <v>4</v>
      </c>
      <c r="R10" t="s">
        <v>128</v>
      </c>
      <c r="S10"/>
      <c r="T10" s="105"/>
      <c r="U10" s="105"/>
      <c r="V10" s="105"/>
    </row>
    <row r="11" spans="1:22" x14ac:dyDescent="0.3">
      <c r="A11" s="26" t="s">
        <v>20</v>
      </c>
      <c r="B11" s="15">
        <v>5</v>
      </c>
      <c r="C11" s="15" t="s">
        <v>31</v>
      </c>
      <c r="D11" s="63" t="s">
        <v>71</v>
      </c>
      <c r="E11" s="79"/>
      <c r="F11" s="79"/>
      <c r="G11" s="69"/>
      <c r="H11" s="79"/>
      <c r="I11" s="79"/>
      <c r="J11" s="69"/>
      <c r="K11" s="79"/>
      <c r="L11" s="79"/>
      <c r="M11" s="69"/>
      <c r="N11" s="79"/>
      <c r="O11" s="79"/>
      <c r="P11" s="69"/>
      <c r="Q11" s="6">
        <v>4</v>
      </c>
      <c r="R11" s="6" t="s">
        <v>128</v>
      </c>
    </row>
    <row r="12" spans="1:22" x14ac:dyDescent="0.3">
      <c r="A12" s="67" t="s">
        <v>20</v>
      </c>
      <c r="B12" s="21">
        <v>6</v>
      </c>
      <c r="C12" s="21" t="s">
        <v>30</v>
      </c>
      <c r="D12" s="66" t="s">
        <v>72</v>
      </c>
      <c r="E12" s="78"/>
      <c r="F12" s="78"/>
      <c r="G12" s="68"/>
      <c r="H12" s="78"/>
      <c r="I12" s="78"/>
      <c r="J12" s="68"/>
      <c r="K12" s="78"/>
      <c r="L12" s="78"/>
      <c r="M12" s="68"/>
      <c r="N12" s="78"/>
      <c r="O12" s="78"/>
      <c r="P12" s="68"/>
      <c r="Q12">
        <v>4</v>
      </c>
      <c r="R12" t="s">
        <v>128</v>
      </c>
      <c r="S12"/>
    </row>
    <row r="13" spans="1:22" ht="15" thickBot="1" x14ac:dyDescent="0.35">
      <c r="A13" s="27" t="s">
        <v>20</v>
      </c>
      <c r="B13" s="22">
        <v>6</v>
      </c>
      <c r="C13" s="22" t="s">
        <v>30</v>
      </c>
      <c r="D13" s="64" t="s">
        <v>73</v>
      </c>
      <c r="E13" s="80"/>
      <c r="F13" s="80"/>
      <c r="G13" s="70"/>
      <c r="H13" s="80"/>
      <c r="I13" s="80"/>
      <c r="J13" s="70"/>
      <c r="K13" s="80"/>
      <c r="L13" s="80"/>
      <c r="M13" s="70"/>
      <c r="N13" s="80"/>
      <c r="O13" s="80"/>
      <c r="P13" s="70"/>
      <c r="Q13" s="11">
        <v>4</v>
      </c>
      <c r="R13" s="11" t="s">
        <v>128</v>
      </c>
    </row>
    <row r="14" spans="1:22" x14ac:dyDescent="0.3">
      <c r="A14" s="25" t="s">
        <v>21</v>
      </c>
      <c r="B14" s="23">
        <v>7</v>
      </c>
      <c r="C14" s="23" t="s">
        <v>31</v>
      </c>
      <c r="D14" s="62" t="s">
        <v>74</v>
      </c>
      <c r="E14" s="77"/>
      <c r="F14" s="78"/>
      <c r="G14" s="68"/>
      <c r="H14" s="71"/>
      <c r="I14" s="78"/>
      <c r="J14" s="74"/>
      <c r="K14" s="74"/>
      <c r="L14" s="78"/>
      <c r="M14" s="78"/>
      <c r="N14" s="68"/>
      <c r="O14" s="71"/>
      <c r="P14" s="78"/>
      <c r="Q14">
        <v>2</v>
      </c>
      <c r="R14" t="s">
        <v>129</v>
      </c>
      <c r="S14"/>
      <c r="T14" s="98"/>
      <c r="U14" s="98"/>
      <c r="V14" s="96"/>
    </row>
    <row r="15" spans="1:22" x14ac:dyDescent="0.3">
      <c r="A15" s="26" t="s">
        <v>21</v>
      </c>
      <c r="B15" s="15">
        <v>7</v>
      </c>
      <c r="C15" s="15" t="s">
        <v>30</v>
      </c>
      <c r="D15" s="63" t="s">
        <v>75</v>
      </c>
      <c r="E15" s="79"/>
      <c r="F15" s="79"/>
      <c r="G15" s="69"/>
      <c r="H15" s="72"/>
      <c r="I15" s="79"/>
      <c r="J15" s="75"/>
      <c r="K15" s="75"/>
      <c r="L15" s="79"/>
      <c r="M15" s="79"/>
      <c r="N15" s="69"/>
      <c r="O15" s="72"/>
      <c r="P15" s="79"/>
      <c r="Q15" s="6">
        <v>2</v>
      </c>
      <c r="R15" s="6" t="s">
        <v>129</v>
      </c>
      <c r="S15" s="6"/>
      <c r="T15" s="99"/>
      <c r="U15" s="99"/>
      <c r="V15" s="97"/>
    </row>
    <row r="16" spans="1:22" x14ac:dyDescent="0.3">
      <c r="A16" s="67" t="s">
        <v>21</v>
      </c>
      <c r="B16" s="21">
        <v>8</v>
      </c>
      <c r="C16" s="21" t="s">
        <v>29</v>
      </c>
      <c r="D16" s="66" t="s">
        <v>76</v>
      </c>
      <c r="E16" s="78"/>
      <c r="F16" s="71"/>
      <c r="G16" s="78"/>
      <c r="H16" s="78"/>
      <c r="I16" s="71"/>
      <c r="J16" s="78"/>
      <c r="K16" s="78"/>
      <c r="L16" s="68"/>
      <c r="M16" s="78"/>
      <c r="N16" s="78"/>
      <c r="O16" s="68"/>
      <c r="P16" s="78"/>
      <c r="Q16">
        <v>2</v>
      </c>
      <c r="R16" t="s">
        <v>129</v>
      </c>
      <c r="S16"/>
    </row>
    <row r="17" spans="1:19" x14ac:dyDescent="0.3">
      <c r="A17" s="26" t="s">
        <v>21</v>
      </c>
      <c r="B17" s="15">
        <v>8</v>
      </c>
      <c r="C17" s="15" t="s">
        <v>32</v>
      </c>
      <c r="D17" s="63" t="s">
        <v>77</v>
      </c>
      <c r="E17" s="79"/>
      <c r="F17" s="72"/>
      <c r="G17" s="79"/>
      <c r="H17" s="79"/>
      <c r="I17" s="72"/>
      <c r="J17" s="79"/>
      <c r="K17" s="79"/>
      <c r="L17" s="69"/>
      <c r="M17" s="79"/>
      <c r="N17" s="79"/>
      <c r="O17" s="69"/>
      <c r="P17" s="79"/>
      <c r="Q17" s="6">
        <v>2</v>
      </c>
      <c r="R17" s="6" t="s">
        <v>129</v>
      </c>
    </row>
    <row r="18" spans="1:19" x14ac:dyDescent="0.3">
      <c r="A18" s="67" t="s">
        <v>21</v>
      </c>
      <c r="B18" s="21">
        <v>9</v>
      </c>
      <c r="C18" s="21" t="s">
        <v>31</v>
      </c>
      <c r="D18" s="66" t="s">
        <v>78</v>
      </c>
      <c r="E18" s="78"/>
      <c r="F18" s="78"/>
      <c r="G18" s="68"/>
      <c r="H18" s="77"/>
      <c r="I18" s="71"/>
      <c r="J18" s="71"/>
      <c r="K18" s="71"/>
      <c r="L18" s="71"/>
      <c r="M18" s="71"/>
      <c r="N18" s="74"/>
      <c r="O18" s="74"/>
      <c r="P18" s="78"/>
      <c r="Q18">
        <v>1</v>
      </c>
      <c r="R18" t="s">
        <v>129</v>
      </c>
      <c r="S18"/>
    </row>
    <row r="19" spans="1:19" x14ac:dyDescent="0.3">
      <c r="A19" s="26" t="s">
        <v>21</v>
      </c>
      <c r="B19" s="15">
        <v>9</v>
      </c>
      <c r="C19" s="15" t="s">
        <v>32</v>
      </c>
      <c r="D19" s="63" t="s">
        <v>79</v>
      </c>
      <c r="E19" s="79"/>
      <c r="F19" s="79"/>
      <c r="G19" s="69"/>
      <c r="H19" s="79"/>
      <c r="I19" s="72"/>
      <c r="J19" s="72"/>
      <c r="K19" s="72"/>
      <c r="L19" s="72"/>
      <c r="M19" s="72"/>
      <c r="N19" s="75"/>
      <c r="O19" s="75"/>
      <c r="P19" s="79"/>
      <c r="Q19" s="6">
        <v>1</v>
      </c>
      <c r="R19" s="6" t="s">
        <v>129</v>
      </c>
    </row>
    <row r="20" spans="1:19" x14ac:dyDescent="0.3">
      <c r="A20" s="67" t="s">
        <v>21</v>
      </c>
      <c r="B20" s="21">
        <v>10</v>
      </c>
      <c r="C20" s="21" t="s">
        <v>32</v>
      </c>
      <c r="D20" s="66" t="s">
        <v>80</v>
      </c>
      <c r="E20" s="78"/>
      <c r="F20" s="78"/>
      <c r="G20" s="68"/>
      <c r="H20" s="78"/>
      <c r="I20" s="78"/>
      <c r="J20" s="68"/>
      <c r="K20" s="78"/>
      <c r="L20" s="78"/>
      <c r="M20" s="68"/>
      <c r="N20" s="78"/>
      <c r="O20" s="78"/>
      <c r="P20" s="68"/>
      <c r="Q20">
        <v>4</v>
      </c>
      <c r="R20" t="s">
        <v>128</v>
      </c>
      <c r="S20"/>
    </row>
    <row r="21" spans="1:19" x14ac:dyDescent="0.3">
      <c r="A21" s="26" t="s">
        <v>21</v>
      </c>
      <c r="B21" s="15">
        <v>10</v>
      </c>
      <c r="C21" s="15" t="s">
        <v>30</v>
      </c>
      <c r="D21" s="63" t="s">
        <v>81</v>
      </c>
      <c r="E21" s="79"/>
      <c r="F21" s="79"/>
      <c r="G21" s="69"/>
      <c r="H21" s="79"/>
      <c r="I21" s="79"/>
      <c r="J21" s="69"/>
      <c r="K21" s="79"/>
      <c r="L21" s="79"/>
      <c r="M21" s="69"/>
      <c r="N21" s="79"/>
      <c r="O21" s="79"/>
      <c r="P21" s="69"/>
      <c r="Q21" s="6">
        <v>4</v>
      </c>
      <c r="R21" s="6" t="s">
        <v>128</v>
      </c>
    </row>
    <row r="22" spans="1:19" x14ac:dyDescent="0.3">
      <c r="A22" s="67" t="s">
        <v>21</v>
      </c>
      <c r="B22" s="21">
        <v>11</v>
      </c>
      <c r="C22" s="21" t="s">
        <v>29</v>
      </c>
      <c r="D22" s="66" t="s">
        <v>82</v>
      </c>
      <c r="E22" s="78"/>
      <c r="F22" s="78"/>
      <c r="G22" s="71"/>
      <c r="H22" s="78"/>
      <c r="I22" s="71"/>
      <c r="J22" s="78"/>
      <c r="K22" s="74"/>
      <c r="L22" s="78"/>
      <c r="M22" s="71"/>
      <c r="N22" s="71"/>
      <c r="O22" s="71"/>
      <c r="P22" s="71"/>
      <c r="Q22">
        <v>0</v>
      </c>
      <c r="R22" t="s">
        <v>129</v>
      </c>
      <c r="S22"/>
    </row>
    <row r="23" spans="1:19" x14ac:dyDescent="0.3">
      <c r="A23" s="26" t="s">
        <v>21</v>
      </c>
      <c r="B23" s="15">
        <v>11</v>
      </c>
      <c r="C23" s="15" t="s">
        <v>29</v>
      </c>
      <c r="D23" s="63" t="s">
        <v>83</v>
      </c>
      <c r="E23" s="79"/>
      <c r="F23" s="79"/>
      <c r="G23" s="72"/>
      <c r="H23" s="79"/>
      <c r="I23" s="72"/>
      <c r="J23" s="79"/>
      <c r="K23" s="75"/>
      <c r="L23" s="79"/>
      <c r="M23" s="72"/>
      <c r="N23" s="72"/>
      <c r="O23" s="72"/>
      <c r="P23" s="72"/>
      <c r="Q23" s="6">
        <v>0</v>
      </c>
      <c r="R23" s="6" t="s">
        <v>129</v>
      </c>
    </row>
    <row r="24" spans="1:19" x14ac:dyDescent="0.3">
      <c r="A24" s="67" t="s">
        <v>21</v>
      </c>
      <c r="B24" s="21">
        <v>12</v>
      </c>
      <c r="C24" s="21" t="s">
        <v>31</v>
      </c>
      <c r="D24" s="66" t="s">
        <v>70</v>
      </c>
      <c r="E24" s="78"/>
      <c r="F24" s="71"/>
      <c r="G24" s="71"/>
      <c r="H24" s="74"/>
      <c r="I24" s="71"/>
      <c r="J24" s="71"/>
      <c r="K24" s="78"/>
      <c r="L24" s="71"/>
      <c r="M24" s="71"/>
      <c r="N24" s="71"/>
      <c r="O24" s="78"/>
      <c r="P24" s="78"/>
      <c r="Q24">
        <v>0</v>
      </c>
      <c r="R24" t="s">
        <v>129</v>
      </c>
      <c r="S24"/>
    </row>
    <row r="25" spans="1:19" ht="15" thickBot="1" x14ac:dyDescent="0.35">
      <c r="A25" s="27" t="s">
        <v>21</v>
      </c>
      <c r="B25" s="22">
        <v>12</v>
      </c>
      <c r="C25" s="22" t="s">
        <v>28</v>
      </c>
      <c r="D25" s="64" t="s">
        <v>84</v>
      </c>
      <c r="E25" s="80"/>
      <c r="F25" s="73"/>
      <c r="G25" s="73"/>
      <c r="H25" s="76"/>
      <c r="I25" s="73"/>
      <c r="J25" s="73"/>
      <c r="K25" s="80"/>
      <c r="L25" s="73"/>
      <c r="M25" s="73"/>
      <c r="N25" s="73"/>
      <c r="O25" s="80"/>
      <c r="P25" s="80"/>
      <c r="Q25" s="11">
        <v>0</v>
      </c>
      <c r="R25" s="11" t="s">
        <v>129</v>
      </c>
    </row>
    <row r="26" spans="1:19" x14ac:dyDescent="0.3">
      <c r="A26" s="25" t="s">
        <v>22</v>
      </c>
      <c r="B26" s="23">
        <v>13</v>
      </c>
      <c r="C26" s="23" t="s">
        <v>29</v>
      </c>
      <c r="D26" s="62" t="s">
        <v>85</v>
      </c>
      <c r="E26" s="78"/>
      <c r="F26" s="71"/>
      <c r="G26" s="78"/>
      <c r="H26" s="78"/>
      <c r="I26" s="68"/>
      <c r="J26" s="78"/>
      <c r="K26" s="78"/>
      <c r="L26" s="71"/>
      <c r="M26" s="71"/>
      <c r="N26" s="71"/>
      <c r="O26" s="71"/>
      <c r="P26" s="71"/>
      <c r="Q26">
        <v>1</v>
      </c>
      <c r="R26" t="s">
        <v>129</v>
      </c>
      <c r="S26"/>
    </row>
    <row r="27" spans="1:19" x14ac:dyDescent="0.3">
      <c r="A27" s="26" t="s">
        <v>22</v>
      </c>
      <c r="B27" s="15">
        <v>13</v>
      </c>
      <c r="C27" s="15" t="s">
        <v>28</v>
      </c>
      <c r="D27" s="63" t="s">
        <v>86</v>
      </c>
      <c r="E27" s="79"/>
      <c r="F27" s="72"/>
      <c r="G27" s="79"/>
      <c r="H27" s="79"/>
      <c r="I27" s="69"/>
      <c r="J27" s="79"/>
      <c r="K27" s="79"/>
      <c r="L27" s="72"/>
      <c r="M27" s="72"/>
      <c r="N27" s="72"/>
      <c r="O27" s="72"/>
      <c r="P27" s="72"/>
      <c r="Q27" s="6">
        <v>1</v>
      </c>
      <c r="R27" s="6" t="s">
        <v>129</v>
      </c>
    </row>
    <row r="28" spans="1:19" x14ac:dyDescent="0.3">
      <c r="A28" s="67" t="s">
        <v>22</v>
      </c>
      <c r="B28" s="21">
        <v>14</v>
      </c>
      <c r="C28" s="21" t="s">
        <v>31</v>
      </c>
      <c r="D28" s="66" t="s">
        <v>87</v>
      </c>
      <c r="E28" s="78"/>
      <c r="F28" s="78"/>
      <c r="G28" s="68"/>
      <c r="H28" s="78"/>
      <c r="I28" s="78"/>
      <c r="J28" s="68"/>
      <c r="K28" s="78"/>
      <c r="L28" s="78"/>
      <c r="M28" s="68"/>
      <c r="N28" s="78"/>
      <c r="O28" s="78"/>
      <c r="P28" s="68"/>
      <c r="Q28">
        <v>4</v>
      </c>
      <c r="R28" t="s">
        <v>128</v>
      </c>
      <c r="S28"/>
    </row>
    <row r="29" spans="1:19" x14ac:dyDescent="0.3">
      <c r="A29" s="26" t="s">
        <v>22</v>
      </c>
      <c r="B29" s="15">
        <v>14</v>
      </c>
      <c r="C29" s="15" t="s">
        <v>28</v>
      </c>
      <c r="D29" s="63" t="s">
        <v>88</v>
      </c>
      <c r="E29" s="79"/>
      <c r="F29" s="79"/>
      <c r="G29" s="69"/>
      <c r="H29" s="79"/>
      <c r="I29" s="79"/>
      <c r="J29" s="69"/>
      <c r="K29" s="79"/>
      <c r="L29" s="79"/>
      <c r="M29" s="69"/>
      <c r="N29" s="79"/>
      <c r="O29" s="79"/>
      <c r="P29" s="69"/>
      <c r="Q29" s="6">
        <v>4</v>
      </c>
      <c r="R29" s="6" t="s">
        <v>128</v>
      </c>
    </row>
    <row r="30" spans="1:19" x14ac:dyDescent="0.3">
      <c r="A30" s="67" t="s">
        <v>22</v>
      </c>
      <c r="B30" s="21">
        <v>15</v>
      </c>
      <c r="C30" s="21" t="s">
        <v>30</v>
      </c>
      <c r="D30" s="66" t="s">
        <v>89</v>
      </c>
      <c r="E30" s="78"/>
      <c r="F30" s="71"/>
      <c r="G30" s="78"/>
      <c r="H30" s="71"/>
      <c r="I30" s="78"/>
      <c r="J30" s="78"/>
      <c r="K30" s="74"/>
      <c r="L30" s="71"/>
      <c r="M30" s="78"/>
      <c r="N30" s="78"/>
      <c r="O30" s="71"/>
      <c r="P30" s="78"/>
      <c r="Q30">
        <v>0</v>
      </c>
      <c r="R30" t="s">
        <v>129</v>
      </c>
      <c r="S30"/>
    </row>
    <row r="31" spans="1:19" x14ac:dyDescent="0.3">
      <c r="A31" s="26" t="s">
        <v>22</v>
      </c>
      <c r="B31" s="15">
        <v>15</v>
      </c>
      <c r="C31" s="15" t="s">
        <v>30</v>
      </c>
      <c r="D31" s="63" t="s">
        <v>90</v>
      </c>
      <c r="E31" s="79"/>
      <c r="F31" s="72"/>
      <c r="G31" s="79"/>
      <c r="H31" s="72"/>
      <c r="I31" s="79"/>
      <c r="J31" s="79"/>
      <c r="K31" s="69"/>
      <c r="L31" s="79"/>
      <c r="M31" s="79"/>
      <c r="N31" s="69"/>
      <c r="O31" s="72"/>
      <c r="P31" s="79"/>
      <c r="Q31" s="6">
        <v>2</v>
      </c>
      <c r="R31" s="6" t="s">
        <v>129</v>
      </c>
    </row>
    <row r="32" spans="1:19" x14ac:dyDescent="0.3">
      <c r="A32" s="67" t="s">
        <v>22</v>
      </c>
      <c r="B32" s="21">
        <v>16</v>
      </c>
      <c r="C32" s="21" t="s">
        <v>29</v>
      </c>
      <c r="D32" s="66" t="s">
        <v>91</v>
      </c>
      <c r="E32" s="78"/>
      <c r="F32" s="78"/>
      <c r="G32" s="68"/>
      <c r="H32" s="78"/>
      <c r="I32" s="78"/>
      <c r="J32" s="71"/>
      <c r="K32" s="78"/>
      <c r="L32" s="78"/>
      <c r="M32" s="68"/>
      <c r="N32" s="78"/>
      <c r="O32" s="71"/>
      <c r="P32" s="71"/>
      <c r="Q32">
        <v>2</v>
      </c>
      <c r="R32" t="s">
        <v>129</v>
      </c>
      <c r="S32"/>
    </row>
    <row r="33" spans="1:19" x14ac:dyDescent="0.3">
      <c r="A33" s="26" t="s">
        <v>22</v>
      </c>
      <c r="B33" s="15">
        <v>16</v>
      </c>
      <c r="C33" s="15" t="s">
        <v>31</v>
      </c>
      <c r="D33" s="63" t="s">
        <v>92</v>
      </c>
      <c r="E33" s="79"/>
      <c r="F33" s="79"/>
      <c r="G33" s="69"/>
      <c r="H33" s="79"/>
      <c r="I33" s="79"/>
      <c r="J33" s="72"/>
      <c r="K33" s="79"/>
      <c r="L33" s="79"/>
      <c r="M33" s="69"/>
      <c r="N33" s="79"/>
      <c r="O33" s="72"/>
      <c r="P33" s="72"/>
      <c r="Q33" s="6">
        <v>2</v>
      </c>
      <c r="R33" s="6" t="s">
        <v>129</v>
      </c>
    </row>
    <row r="34" spans="1:19" x14ac:dyDescent="0.3">
      <c r="A34" s="67" t="s">
        <v>22</v>
      </c>
      <c r="B34" s="21">
        <v>17</v>
      </c>
      <c r="C34" s="21" t="s">
        <v>28</v>
      </c>
      <c r="D34" s="66" t="s">
        <v>93</v>
      </c>
      <c r="E34" s="78"/>
      <c r="F34" s="78"/>
      <c r="G34" s="68"/>
      <c r="H34" s="78"/>
      <c r="I34" s="78"/>
      <c r="J34" s="68"/>
      <c r="K34" s="78"/>
      <c r="L34" s="71"/>
      <c r="M34" s="78"/>
      <c r="N34" s="78"/>
      <c r="O34" s="68"/>
      <c r="P34" s="78"/>
      <c r="Q34">
        <v>3</v>
      </c>
      <c r="R34" t="s">
        <v>129</v>
      </c>
      <c r="S34"/>
    </row>
    <row r="35" spans="1:19" ht="15" thickBot="1" x14ac:dyDescent="0.35">
      <c r="A35" s="27" t="s">
        <v>22</v>
      </c>
      <c r="B35" s="22">
        <v>17</v>
      </c>
      <c r="C35" s="22" t="s">
        <v>32</v>
      </c>
      <c r="D35" s="64" t="s">
        <v>94</v>
      </c>
      <c r="E35" s="80"/>
      <c r="F35" s="80"/>
      <c r="G35" s="70"/>
      <c r="H35" s="80"/>
      <c r="I35" s="80"/>
      <c r="J35" s="70"/>
      <c r="K35" s="80"/>
      <c r="L35" s="73"/>
      <c r="M35" s="80"/>
      <c r="N35" s="80"/>
      <c r="O35" s="70"/>
      <c r="P35" s="80"/>
      <c r="Q35" s="11">
        <v>3</v>
      </c>
      <c r="R35" s="11" t="s">
        <v>129</v>
      </c>
    </row>
    <row r="36" spans="1:19" x14ac:dyDescent="0.3">
      <c r="A36" s="25" t="s">
        <v>23</v>
      </c>
      <c r="B36" s="23">
        <v>18</v>
      </c>
      <c r="C36" s="23" t="s">
        <v>31</v>
      </c>
      <c r="D36" s="62" t="s">
        <v>95</v>
      </c>
      <c r="E36" s="78"/>
      <c r="F36" s="71"/>
      <c r="G36" s="71"/>
      <c r="H36" s="71"/>
      <c r="I36" s="74"/>
      <c r="J36" s="71"/>
      <c r="K36" s="71"/>
      <c r="L36" s="71"/>
      <c r="M36" s="71"/>
      <c r="N36" s="71"/>
      <c r="O36" s="74"/>
      <c r="P36" s="71"/>
      <c r="Q36">
        <v>0</v>
      </c>
      <c r="R36" t="s">
        <v>129</v>
      </c>
      <c r="S36"/>
    </row>
    <row r="37" spans="1:19" x14ac:dyDescent="0.3">
      <c r="A37" s="26" t="s">
        <v>23</v>
      </c>
      <c r="B37" s="15">
        <v>18</v>
      </c>
      <c r="C37" s="15" t="s">
        <v>32</v>
      </c>
      <c r="D37" s="63" t="s">
        <v>96</v>
      </c>
      <c r="E37" s="79"/>
      <c r="F37" s="72"/>
      <c r="G37" s="72"/>
      <c r="H37" s="72"/>
      <c r="I37" s="75"/>
      <c r="J37" s="72"/>
      <c r="K37" s="72"/>
      <c r="L37" s="72"/>
      <c r="M37" s="72"/>
      <c r="N37" s="72"/>
      <c r="O37" s="75"/>
      <c r="P37" s="72"/>
      <c r="Q37" s="6">
        <v>0</v>
      </c>
      <c r="R37" s="6" t="s">
        <v>129</v>
      </c>
    </row>
    <row r="38" spans="1:19" x14ac:dyDescent="0.3">
      <c r="A38" s="67" t="s">
        <v>23</v>
      </c>
      <c r="B38" s="21">
        <v>19</v>
      </c>
      <c r="C38" s="21" t="s">
        <v>30</v>
      </c>
      <c r="D38" s="66" t="s">
        <v>97</v>
      </c>
      <c r="E38" s="78"/>
      <c r="F38" s="71"/>
      <c r="G38" s="71"/>
      <c r="H38" s="78"/>
      <c r="I38" s="78"/>
      <c r="J38" s="68"/>
      <c r="K38" s="78"/>
      <c r="L38" s="78"/>
      <c r="M38" s="68"/>
      <c r="N38" s="78"/>
      <c r="O38" s="71"/>
      <c r="P38" s="78"/>
      <c r="Q38">
        <v>2</v>
      </c>
      <c r="R38" t="s">
        <v>129</v>
      </c>
      <c r="S38"/>
    </row>
    <row r="39" spans="1:19" x14ac:dyDescent="0.3">
      <c r="A39" s="26" t="s">
        <v>23</v>
      </c>
      <c r="B39" s="15">
        <v>19</v>
      </c>
      <c r="C39" s="15" t="s">
        <v>28</v>
      </c>
      <c r="D39" s="63" t="s">
        <v>98</v>
      </c>
      <c r="E39" s="79"/>
      <c r="F39" s="72"/>
      <c r="G39" s="72"/>
      <c r="H39" s="79"/>
      <c r="I39" s="79"/>
      <c r="J39" s="69"/>
      <c r="K39" s="79"/>
      <c r="L39" s="79"/>
      <c r="M39" s="69"/>
      <c r="N39" s="79"/>
      <c r="O39" s="72"/>
      <c r="P39" s="79"/>
      <c r="Q39" s="6">
        <v>2</v>
      </c>
      <c r="R39" s="6" t="s">
        <v>129</v>
      </c>
    </row>
    <row r="40" spans="1:19" x14ac:dyDescent="0.3">
      <c r="A40" s="67" t="s">
        <v>23</v>
      </c>
      <c r="B40" s="21">
        <v>20</v>
      </c>
      <c r="C40" s="21" t="s">
        <v>32</v>
      </c>
      <c r="D40" s="66" t="s">
        <v>99</v>
      </c>
      <c r="E40" s="78"/>
      <c r="F40" s="71"/>
      <c r="G40" s="78"/>
      <c r="H40" s="78"/>
      <c r="I40" s="71"/>
      <c r="J40" s="78"/>
      <c r="K40" s="71"/>
      <c r="L40" s="78"/>
      <c r="M40" s="78"/>
      <c r="N40" s="68"/>
      <c r="O40" s="78"/>
      <c r="P40" s="78"/>
      <c r="Q40">
        <v>1</v>
      </c>
      <c r="R40" t="s">
        <v>129</v>
      </c>
      <c r="S40"/>
    </row>
    <row r="41" spans="1:19" x14ac:dyDescent="0.3">
      <c r="A41" s="26" t="s">
        <v>23</v>
      </c>
      <c r="B41" s="15">
        <v>20</v>
      </c>
      <c r="C41" s="15" t="s">
        <v>31</v>
      </c>
      <c r="D41" s="63" t="s">
        <v>100</v>
      </c>
      <c r="E41" s="79"/>
      <c r="F41" s="72"/>
      <c r="G41" s="79"/>
      <c r="H41" s="79"/>
      <c r="I41" s="72"/>
      <c r="J41" s="79"/>
      <c r="K41" s="72"/>
      <c r="L41" s="79"/>
      <c r="M41" s="79"/>
      <c r="N41" s="69"/>
      <c r="O41" s="79"/>
      <c r="P41" s="79"/>
      <c r="Q41" s="6">
        <v>1</v>
      </c>
      <c r="R41" s="6" t="s">
        <v>129</v>
      </c>
    </row>
    <row r="42" spans="1:19" x14ac:dyDescent="0.3">
      <c r="A42" s="67" t="s">
        <v>23</v>
      </c>
      <c r="B42" s="21">
        <v>21</v>
      </c>
      <c r="C42" s="21" t="s">
        <v>28</v>
      </c>
      <c r="D42" s="66" t="s">
        <v>101</v>
      </c>
      <c r="E42" s="78"/>
      <c r="F42" s="71"/>
      <c r="G42" s="71"/>
      <c r="H42" s="78"/>
      <c r="I42" s="71"/>
      <c r="J42" s="78"/>
      <c r="K42" s="71"/>
      <c r="L42" s="71"/>
      <c r="M42" s="78"/>
      <c r="N42" s="78"/>
      <c r="O42" s="68"/>
      <c r="P42" s="78"/>
      <c r="Q42">
        <v>1</v>
      </c>
      <c r="R42" t="s">
        <v>129</v>
      </c>
      <c r="S42"/>
    </row>
    <row r="43" spans="1:19" x14ac:dyDescent="0.3">
      <c r="A43" s="26" t="s">
        <v>23</v>
      </c>
      <c r="B43" s="15">
        <v>21</v>
      </c>
      <c r="C43" s="15" t="s">
        <v>29</v>
      </c>
      <c r="D43" s="63" t="s">
        <v>102</v>
      </c>
      <c r="E43" s="79"/>
      <c r="F43" s="72"/>
      <c r="G43" s="72"/>
      <c r="H43" s="79"/>
      <c r="I43" s="72"/>
      <c r="J43" s="79"/>
      <c r="K43" s="72"/>
      <c r="L43" s="72"/>
      <c r="M43" s="79"/>
      <c r="N43" s="79"/>
      <c r="O43" s="69"/>
      <c r="P43" s="79"/>
      <c r="Q43" s="6">
        <v>1</v>
      </c>
      <c r="R43" s="6" t="s">
        <v>129</v>
      </c>
    </row>
    <row r="44" spans="1:19" x14ac:dyDescent="0.3">
      <c r="A44" s="67" t="s">
        <v>23</v>
      </c>
      <c r="B44" s="21">
        <v>22</v>
      </c>
      <c r="C44" s="21" t="s">
        <v>32</v>
      </c>
      <c r="D44" s="66" t="s">
        <v>103</v>
      </c>
      <c r="E44" s="78"/>
      <c r="F44" s="78"/>
      <c r="G44" s="68"/>
      <c r="H44" s="78"/>
      <c r="I44" s="78"/>
      <c r="J44" s="68"/>
      <c r="K44" s="78"/>
      <c r="L44" s="78"/>
      <c r="M44" s="68"/>
      <c r="N44" s="78"/>
      <c r="O44" s="78"/>
      <c r="P44" s="68"/>
      <c r="Q44">
        <v>4</v>
      </c>
      <c r="R44" t="s">
        <v>128</v>
      </c>
      <c r="S44"/>
    </row>
    <row r="45" spans="1:19" ht="15" thickBot="1" x14ac:dyDescent="0.35">
      <c r="A45" s="27" t="s">
        <v>23</v>
      </c>
      <c r="B45" s="22">
        <v>22</v>
      </c>
      <c r="C45" s="22" t="s">
        <v>30</v>
      </c>
      <c r="D45" s="64" t="s">
        <v>104</v>
      </c>
      <c r="E45" s="80"/>
      <c r="F45" s="80"/>
      <c r="G45" s="70"/>
      <c r="H45" s="80"/>
      <c r="I45" s="80"/>
      <c r="J45" s="70"/>
      <c r="K45" s="80"/>
      <c r="L45" s="80"/>
      <c r="M45" s="70"/>
      <c r="N45" s="80"/>
      <c r="O45" s="80"/>
      <c r="P45" s="70"/>
      <c r="Q45" s="11">
        <v>4</v>
      </c>
      <c r="R45" s="11" t="s">
        <v>128</v>
      </c>
    </row>
  </sheetData>
  <sheetProtection formatCells="0" formatColumns="0" formatRows="0"/>
  <mergeCells count="9">
    <mergeCell ref="V14:V15"/>
    <mergeCell ref="U14:U15"/>
    <mergeCell ref="T14:T15"/>
    <mergeCell ref="V3:V4"/>
    <mergeCell ref="U3:U4"/>
    <mergeCell ref="T3:T4"/>
    <mergeCell ref="V9:V10"/>
    <mergeCell ref="U9:U10"/>
    <mergeCell ref="T9:T10"/>
  </mergeCells>
  <conditionalFormatting sqref="R1:S1048576">
    <cfRule type="cellIs" dxfId="4" priority="1" operator="equal">
      <formula>"ANO"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outlinePr summaryRight="0"/>
  </sheetPr>
  <dimension ref="A1:AO45"/>
  <sheetViews>
    <sheetView tabSelected="1" zoomScale="80" zoomScaleNormal="80" workbookViewId="0">
      <pane xSplit="6" ySplit="1" topLeftCell="G2" activePane="bottomRight" state="frozen"/>
      <selection pane="topRight" activeCell="H1" sqref="H1"/>
      <selection pane="bottomLeft" activeCell="A2" sqref="A2"/>
      <selection pane="bottomRight"/>
    </sheetView>
  </sheetViews>
  <sheetFormatPr defaultRowHeight="14.4" x14ac:dyDescent="0.3"/>
  <cols>
    <col min="1" max="1" width="5.21875" bestFit="1" customWidth="1"/>
    <col min="2" max="2" width="5.88671875" customWidth="1"/>
    <col min="3" max="3" width="11.33203125" bestFit="1" customWidth="1"/>
    <col min="4" max="4" width="14" customWidth="1"/>
    <col min="5" max="5" width="11.77734375" customWidth="1"/>
    <col min="6" max="6" width="11.5546875" customWidth="1"/>
    <col min="7" max="7" width="10.88671875" customWidth="1"/>
    <col min="8" max="8" width="10.5546875" customWidth="1"/>
    <col min="9" max="38" width="6.6640625" customWidth="1"/>
    <col min="39" max="39" width="2.33203125" customWidth="1"/>
    <col min="40" max="40" width="15.77734375" customWidth="1"/>
    <col min="41" max="41" width="16.5546875" bestFit="1" customWidth="1"/>
    <col min="42" max="16384" width="8.88671875" style="61"/>
  </cols>
  <sheetData>
    <row r="1" spans="1:41" ht="100.2" customHeight="1" x14ac:dyDescent="0.3">
      <c r="A1" s="2" t="s">
        <v>0</v>
      </c>
      <c r="B1" s="5" t="s">
        <v>2</v>
      </c>
      <c r="C1" s="2" t="s">
        <v>3</v>
      </c>
      <c r="D1" s="2" t="s">
        <v>1</v>
      </c>
      <c r="E1" s="5" t="s">
        <v>127</v>
      </c>
      <c r="F1" s="5" t="s">
        <v>11</v>
      </c>
      <c r="G1" s="5" t="s">
        <v>10</v>
      </c>
      <c r="H1" s="51" t="s">
        <v>9</v>
      </c>
      <c r="I1" s="95" t="s">
        <v>133</v>
      </c>
      <c r="J1" s="83" t="s">
        <v>131</v>
      </c>
      <c r="K1" s="84" t="s">
        <v>134</v>
      </c>
      <c r="L1" s="84" t="s">
        <v>135</v>
      </c>
      <c r="M1" s="84" t="s">
        <v>136</v>
      </c>
      <c r="N1" s="84" t="s">
        <v>137</v>
      </c>
      <c r="O1" s="84" t="s">
        <v>35</v>
      </c>
      <c r="P1" s="84" t="s">
        <v>37</v>
      </c>
      <c r="Q1" s="84" t="s">
        <v>38</v>
      </c>
      <c r="R1" s="84" t="s">
        <v>48</v>
      </c>
      <c r="S1" s="84" t="s">
        <v>49</v>
      </c>
      <c r="T1" s="84" t="s">
        <v>55</v>
      </c>
      <c r="U1" s="84" t="s">
        <v>57</v>
      </c>
      <c r="V1" s="84" t="s">
        <v>58</v>
      </c>
      <c r="W1" s="82" t="s">
        <v>25</v>
      </c>
      <c r="X1" s="82" t="s">
        <v>26</v>
      </c>
      <c r="Y1" s="82" t="s">
        <v>27</v>
      </c>
      <c r="Z1" s="82" t="s">
        <v>36</v>
      </c>
      <c r="AA1" s="82" t="s">
        <v>138</v>
      </c>
      <c r="AB1" s="82" t="s">
        <v>40</v>
      </c>
      <c r="AC1" s="82" t="s">
        <v>43</v>
      </c>
      <c r="AD1" s="82" t="s">
        <v>44</v>
      </c>
      <c r="AE1" s="82" t="s">
        <v>45</v>
      </c>
      <c r="AF1" s="82" t="s">
        <v>47</v>
      </c>
      <c r="AG1" s="82" t="s">
        <v>50</v>
      </c>
      <c r="AH1" s="82" t="s">
        <v>51</v>
      </c>
      <c r="AI1" s="82" t="s">
        <v>56</v>
      </c>
      <c r="AJ1" s="82" t="s">
        <v>139</v>
      </c>
      <c r="AK1" s="82" t="s">
        <v>60</v>
      </c>
      <c r="AL1" s="82" t="s">
        <v>61</v>
      </c>
      <c r="AN1" s="1" t="s">
        <v>7</v>
      </c>
      <c r="AO1" s="1" t="s">
        <v>8</v>
      </c>
    </row>
    <row r="2" spans="1:41" x14ac:dyDescent="0.3">
      <c r="A2" s="3" t="s">
        <v>20</v>
      </c>
      <c r="B2" s="3">
        <v>1</v>
      </c>
      <c r="C2" s="41" t="s">
        <v>32</v>
      </c>
      <c r="D2" s="3" t="s">
        <v>62</v>
      </c>
      <c r="E2" s="3" t="s">
        <v>109</v>
      </c>
      <c r="F2" s="3">
        <f>G2+H2</f>
        <v>36</v>
      </c>
      <c r="G2" s="4">
        <f t="shared" ref="G2:G45" si="0">SUM(K2:V2)+I2+J2</f>
        <v>33</v>
      </c>
      <c r="H2" s="3">
        <f t="shared" ref="H2:H45" si="1">SUMIF(W2:AL2,"&gt;0",W2:AL2)</f>
        <v>3</v>
      </c>
      <c r="I2" s="4">
        <v>4</v>
      </c>
      <c r="J2" s="4">
        <v>3</v>
      </c>
      <c r="K2" s="4">
        <v>1</v>
      </c>
      <c r="L2" s="4">
        <v>4</v>
      </c>
      <c r="M2" s="4">
        <v>4</v>
      </c>
      <c r="N2" s="4">
        <v>3</v>
      </c>
      <c r="O2" s="4">
        <v>3</v>
      </c>
      <c r="P2" s="4">
        <v>3</v>
      </c>
      <c r="Q2" s="4">
        <v>0</v>
      </c>
      <c r="R2" s="4">
        <v>5</v>
      </c>
      <c r="S2" s="4">
        <v>0</v>
      </c>
      <c r="T2" s="4">
        <v>2</v>
      </c>
      <c r="U2" s="4">
        <v>0</v>
      </c>
      <c r="V2" s="4">
        <v>1</v>
      </c>
      <c r="W2" s="4">
        <v>1</v>
      </c>
      <c r="X2" s="4">
        <v>0</v>
      </c>
      <c r="Y2" s="4">
        <v>0</v>
      </c>
      <c r="Z2" s="4">
        <v>0</v>
      </c>
      <c r="AA2" s="4">
        <v>0</v>
      </c>
      <c r="AB2" s="4">
        <v>0</v>
      </c>
      <c r="AC2" s="4">
        <v>1</v>
      </c>
      <c r="AD2" s="4">
        <v>0</v>
      </c>
      <c r="AE2" s="4">
        <v>0</v>
      </c>
      <c r="AF2" s="4">
        <v>0</v>
      </c>
      <c r="AG2" s="4">
        <v>0</v>
      </c>
      <c r="AH2" s="4">
        <v>0</v>
      </c>
      <c r="AI2" s="4">
        <v>0</v>
      </c>
      <c r="AJ2" s="4"/>
      <c r="AK2" s="4">
        <v>1</v>
      </c>
      <c r="AL2" s="4">
        <v>0</v>
      </c>
      <c r="AN2">
        <f t="shared" ref="AN2:AN45" ca="1" si="2">RANK($F2,OFFSET($F$1,MATCH($A2,$A:$A,0)-1,0,COUNTIF($A:$A,$A2),1))</f>
        <v>3</v>
      </c>
      <c r="AO2">
        <f t="shared" ref="AO2:AO45" si="3">RANK($F2,$F$2:$F$45)</f>
        <v>8</v>
      </c>
    </row>
    <row r="3" spans="1:41" x14ac:dyDescent="0.3">
      <c r="A3" s="3" t="s">
        <v>20</v>
      </c>
      <c r="B3" s="3">
        <v>1</v>
      </c>
      <c r="C3" s="49" t="s">
        <v>29</v>
      </c>
      <c r="D3" s="3" t="s">
        <v>63</v>
      </c>
      <c r="E3" s="3" t="s">
        <v>108</v>
      </c>
      <c r="F3" s="3">
        <f t="shared" ref="F3:F41" si="4">G3+H3</f>
        <v>28</v>
      </c>
      <c r="G3" s="4">
        <f t="shared" si="0"/>
        <v>26</v>
      </c>
      <c r="H3" s="3">
        <f t="shared" si="1"/>
        <v>2</v>
      </c>
      <c r="I3" s="4">
        <v>4</v>
      </c>
      <c r="J3" s="4">
        <v>3</v>
      </c>
      <c r="K3" s="4">
        <v>0</v>
      </c>
      <c r="L3" s="4">
        <v>5</v>
      </c>
      <c r="M3" s="4">
        <v>0</v>
      </c>
      <c r="N3" s="4">
        <v>2</v>
      </c>
      <c r="O3" s="4">
        <v>4</v>
      </c>
      <c r="P3" s="4">
        <v>2</v>
      </c>
      <c r="Q3" s="4">
        <v>0</v>
      </c>
      <c r="R3" s="4">
        <v>0</v>
      </c>
      <c r="S3" s="4">
        <v>0</v>
      </c>
      <c r="T3" s="4">
        <v>4</v>
      </c>
      <c r="U3" s="4">
        <v>0</v>
      </c>
      <c r="V3" s="4">
        <v>2</v>
      </c>
      <c r="W3" s="4">
        <v>0</v>
      </c>
      <c r="X3" s="4">
        <v>0</v>
      </c>
      <c r="Y3" s="4">
        <v>0</v>
      </c>
      <c r="Z3" s="4">
        <v>1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1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N3">
        <f t="shared" ca="1" si="2"/>
        <v>6</v>
      </c>
      <c r="AO3">
        <f t="shared" si="3"/>
        <v>14</v>
      </c>
    </row>
    <row r="4" spans="1:41" x14ac:dyDescent="0.3">
      <c r="A4" s="3" t="s">
        <v>20</v>
      </c>
      <c r="B4" s="3">
        <v>2</v>
      </c>
      <c r="C4" s="39" t="s">
        <v>28</v>
      </c>
      <c r="D4" s="3" t="s">
        <v>64</v>
      </c>
      <c r="E4" s="3" t="s">
        <v>109</v>
      </c>
      <c r="F4" s="3">
        <f t="shared" si="4"/>
        <v>40</v>
      </c>
      <c r="G4" s="4">
        <f t="shared" si="0"/>
        <v>29</v>
      </c>
      <c r="H4" s="3">
        <f t="shared" si="1"/>
        <v>11</v>
      </c>
      <c r="I4" s="4">
        <v>4</v>
      </c>
      <c r="J4" s="4">
        <v>3</v>
      </c>
      <c r="K4" s="4">
        <v>2</v>
      </c>
      <c r="L4" s="4">
        <v>0</v>
      </c>
      <c r="M4" s="4">
        <v>1</v>
      </c>
      <c r="N4" s="4">
        <v>0</v>
      </c>
      <c r="O4" s="4">
        <v>0</v>
      </c>
      <c r="P4" s="4">
        <v>5</v>
      </c>
      <c r="Q4" s="4">
        <v>4</v>
      </c>
      <c r="R4" s="4">
        <v>4</v>
      </c>
      <c r="S4" s="4">
        <v>1</v>
      </c>
      <c r="T4" s="4">
        <v>0</v>
      </c>
      <c r="U4" s="4">
        <v>5</v>
      </c>
      <c r="V4" s="4">
        <v>0</v>
      </c>
      <c r="W4" s="4">
        <v>0</v>
      </c>
      <c r="X4" s="4">
        <v>1</v>
      </c>
      <c r="Y4" s="4">
        <v>1</v>
      </c>
      <c r="Z4" s="4">
        <v>0</v>
      </c>
      <c r="AA4" s="4">
        <v>1</v>
      </c>
      <c r="AB4" s="4">
        <v>1</v>
      </c>
      <c r="AC4" s="4">
        <v>0</v>
      </c>
      <c r="AD4" s="4">
        <v>1</v>
      </c>
      <c r="AE4" s="4">
        <v>1</v>
      </c>
      <c r="AF4" s="4">
        <v>0</v>
      </c>
      <c r="AG4" s="4">
        <v>1</v>
      </c>
      <c r="AH4" s="4">
        <v>1</v>
      </c>
      <c r="AI4" s="4">
        <v>1</v>
      </c>
      <c r="AJ4" s="4">
        <v>1</v>
      </c>
      <c r="AK4" s="4">
        <v>0</v>
      </c>
      <c r="AL4" s="4">
        <v>1</v>
      </c>
      <c r="AN4">
        <f t="shared" ca="1" si="2"/>
        <v>2</v>
      </c>
      <c r="AO4">
        <f t="shared" si="3"/>
        <v>6</v>
      </c>
    </row>
    <row r="5" spans="1:41" x14ac:dyDescent="0.3">
      <c r="A5" s="3" t="s">
        <v>20</v>
      </c>
      <c r="B5" s="3">
        <v>2</v>
      </c>
      <c r="C5" s="39" t="s">
        <v>28</v>
      </c>
      <c r="D5" s="3" t="s">
        <v>65</v>
      </c>
      <c r="E5" s="3" t="s">
        <v>107</v>
      </c>
      <c r="F5" s="59">
        <f t="shared" si="4"/>
        <v>56</v>
      </c>
      <c r="G5" s="4">
        <f t="shared" si="0"/>
        <v>45</v>
      </c>
      <c r="H5" s="3">
        <f t="shared" si="1"/>
        <v>11</v>
      </c>
      <c r="I5" s="4">
        <v>4</v>
      </c>
      <c r="J5" s="4">
        <v>3</v>
      </c>
      <c r="K5" s="4">
        <v>0</v>
      </c>
      <c r="L5" s="4">
        <v>1</v>
      </c>
      <c r="M5" s="4">
        <v>3</v>
      </c>
      <c r="N5" s="4">
        <v>4</v>
      </c>
      <c r="O5" s="4">
        <v>5</v>
      </c>
      <c r="P5" s="4">
        <v>4</v>
      </c>
      <c r="Q5" s="4">
        <v>5</v>
      </c>
      <c r="R5" s="4">
        <v>0</v>
      </c>
      <c r="S5" s="4">
        <v>5</v>
      </c>
      <c r="T5" s="4">
        <v>5</v>
      </c>
      <c r="U5" s="4">
        <v>1</v>
      </c>
      <c r="V5" s="4">
        <v>5</v>
      </c>
      <c r="W5" s="4">
        <v>0</v>
      </c>
      <c r="X5" s="4">
        <v>1</v>
      </c>
      <c r="Y5" s="4">
        <v>1</v>
      </c>
      <c r="Z5" s="4">
        <v>0</v>
      </c>
      <c r="AA5" s="4">
        <v>1</v>
      </c>
      <c r="AB5" s="4">
        <v>1</v>
      </c>
      <c r="AC5" s="4">
        <v>0</v>
      </c>
      <c r="AD5" s="4">
        <v>1</v>
      </c>
      <c r="AE5" s="4">
        <v>1</v>
      </c>
      <c r="AF5" s="4">
        <v>0</v>
      </c>
      <c r="AG5" s="4">
        <v>1</v>
      </c>
      <c r="AH5" s="4">
        <v>1</v>
      </c>
      <c r="AI5" s="4">
        <v>1</v>
      </c>
      <c r="AJ5" s="4">
        <v>1</v>
      </c>
      <c r="AK5" s="4">
        <v>0</v>
      </c>
      <c r="AL5" s="4">
        <v>1</v>
      </c>
      <c r="AN5">
        <f t="shared" ca="1" si="2"/>
        <v>1</v>
      </c>
      <c r="AO5">
        <f t="shared" si="3"/>
        <v>1</v>
      </c>
    </row>
    <row r="6" spans="1:41" x14ac:dyDescent="0.3">
      <c r="A6" s="3" t="s">
        <v>20</v>
      </c>
      <c r="B6" s="3">
        <v>3</v>
      </c>
      <c r="C6" s="46" t="s">
        <v>31</v>
      </c>
      <c r="D6" s="3" t="s">
        <v>66</v>
      </c>
      <c r="E6" s="3" t="s">
        <v>108</v>
      </c>
      <c r="F6" s="3">
        <f t="shared" si="4"/>
        <v>30</v>
      </c>
      <c r="G6" s="4">
        <f t="shared" si="0"/>
        <v>30</v>
      </c>
      <c r="H6" s="3">
        <f t="shared" si="1"/>
        <v>0</v>
      </c>
      <c r="I6" s="4">
        <v>3</v>
      </c>
      <c r="J6" s="4">
        <v>3</v>
      </c>
      <c r="K6" s="4">
        <v>5</v>
      </c>
      <c r="L6" s="4">
        <v>0</v>
      </c>
      <c r="M6" s="4">
        <v>0</v>
      </c>
      <c r="N6" s="4">
        <v>5</v>
      </c>
      <c r="O6" s="4">
        <v>2</v>
      </c>
      <c r="P6" s="4">
        <v>0</v>
      </c>
      <c r="Q6" s="4">
        <v>3</v>
      </c>
      <c r="R6" s="4">
        <v>3</v>
      </c>
      <c r="S6" s="4">
        <v>3</v>
      </c>
      <c r="T6" s="4">
        <v>0</v>
      </c>
      <c r="U6" s="4">
        <v>0</v>
      </c>
      <c r="V6" s="4">
        <v>3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N6">
        <f t="shared" ca="1" si="2"/>
        <v>4</v>
      </c>
      <c r="AO6">
        <f t="shared" si="3"/>
        <v>12</v>
      </c>
    </row>
    <row r="7" spans="1:41" x14ac:dyDescent="0.3">
      <c r="A7" s="3" t="s">
        <v>20</v>
      </c>
      <c r="B7" s="3">
        <v>3</v>
      </c>
      <c r="C7" s="39" t="s">
        <v>28</v>
      </c>
      <c r="D7" s="3" t="s">
        <v>67</v>
      </c>
      <c r="E7" s="3" t="s">
        <v>108</v>
      </c>
      <c r="F7" s="3">
        <f t="shared" si="4"/>
        <v>30</v>
      </c>
      <c r="G7" s="4">
        <f t="shared" si="0"/>
        <v>19</v>
      </c>
      <c r="H7" s="3">
        <f t="shared" si="1"/>
        <v>11</v>
      </c>
      <c r="I7" s="4">
        <v>3</v>
      </c>
      <c r="J7" s="4">
        <v>3</v>
      </c>
      <c r="K7" s="4">
        <v>3</v>
      </c>
      <c r="L7" s="4">
        <v>2</v>
      </c>
      <c r="M7" s="4">
        <v>0</v>
      </c>
      <c r="N7" s="4">
        <v>0</v>
      </c>
      <c r="O7" s="4">
        <v>0</v>
      </c>
      <c r="P7" s="4">
        <v>1</v>
      </c>
      <c r="Q7" s="4">
        <v>1</v>
      </c>
      <c r="R7" s="4">
        <v>2</v>
      </c>
      <c r="S7" s="4">
        <v>2</v>
      </c>
      <c r="T7" s="4">
        <v>0</v>
      </c>
      <c r="U7" s="4">
        <v>2</v>
      </c>
      <c r="V7" s="4">
        <v>0</v>
      </c>
      <c r="W7" s="4">
        <v>0</v>
      </c>
      <c r="X7" s="4">
        <v>1</v>
      </c>
      <c r="Y7" s="4">
        <v>1</v>
      </c>
      <c r="Z7" s="4">
        <v>0</v>
      </c>
      <c r="AA7" s="4">
        <v>1</v>
      </c>
      <c r="AB7" s="4">
        <v>1</v>
      </c>
      <c r="AC7" s="4">
        <v>0</v>
      </c>
      <c r="AD7" s="4">
        <v>1</v>
      </c>
      <c r="AE7" s="4">
        <v>1</v>
      </c>
      <c r="AF7" s="4">
        <v>0</v>
      </c>
      <c r="AG7" s="4">
        <v>1</v>
      </c>
      <c r="AH7" s="4">
        <v>1</v>
      </c>
      <c r="AI7" s="4">
        <v>1</v>
      </c>
      <c r="AJ7" s="4">
        <v>1</v>
      </c>
      <c r="AK7" s="4">
        <v>0</v>
      </c>
      <c r="AL7" s="4">
        <v>1</v>
      </c>
      <c r="AN7">
        <f t="shared" ca="1" si="2"/>
        <v>4</v>
      </c>
      <c r="AO7">
        <f t="shared" si="3"/>
        <v>12</v>
      </c>
    </row>
    <row r="8" spans="1:41" x14ac:dyDescent="0.3">
      <c r="A8" s="3" t="s">
        <v>20</v>
      </c>
      <c r="B8" s="3">
        <v>4</v>
      </c>
      <c r="C8" s="49" t="s">
        <v>29</v>
      </c>
      <c r="D8" s="3" t="s">
        <v>68</v>
      </c>
      <c r="E8" s="3" t="s">
        <v>105</v>
      </c>
      <c r="F8" s="3">
        <f t="shared" si="4"/>
        <v>10</v>
      </c>
      <c r="G8" s="4">
        <f t="shared" si="0"/>
        <v>8</v>
      </c>
      <c r="H8" s="3">
        <f t="shared" si="1"/>
        <v>2</v>
      </c>
      <c r="I8" s="4">
        <v>1</v>
      </c>
      <c r="J8" s="4">
        <v>3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4</v>
      </c>
      <c r="W8" s="4">
        <v>0</v>
      </c>
      <c r="X8" s="4">
        <v>0</v>
      </c>
      <c r="Y8" s="4">
        <v>0</v>
      </c>
      <c r="Z8" s="4">
        <v>1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1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N8">
        <f t="shared" ca="1" si="2"/>
        <v>9</v>
      </c>
      <c r="AO8">
        <f t="shared" si="3"/>
        <v>37</v>
      </c>
    </row>
    <row r="9" spans="1:41" x14ac:dyDescent="0.3">
      <c r="A9" s="3" t="s">
        <v>20</v>
      </c>
      <c r="B9" s="3">
        <v>4</v>
      </c>
      <c r="C9" s="43" t="s">
        <v>30</v>
      </c>
      <c r="D9" s="3" t="s">
        <v>69</v>
      </c>
      <c r="E9" s="3" t="s">
        <v>105</v>
      </c>
      <c r="F9" s="3">
        <f t="shared" si="4"/>
        <v>7</v>
      </c>
      <c r="G9" s="4">
        <f t="shared" si="0"/>
        <v>7</v>
      </c>
      <c r="H9" s="3">
        <f t="shared" si="1"/>
        <v>0</v>
      </c>
      <c r="I9" s="4">
        <v>1</v>
      </c>
      <c r="J9" s="4">
        <v>2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4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N9">
        <f t="shared" ca="1" si="2"/>
        <v>11</v>
      </c>
      <c r="AO9">
        <f t="shared" si="3"/>
        <v>42</v>
      </c>
    </row>
    <row r="10" spans="1:41" x14ac:dyDescent="0.3">
      <c r="A10" s="3" t="s">
        <v>20</v>
      </c>
      <c r="B10" s="3">
        <v>5</v>
      </c>
      <c r="C10" s="41" t="s">
        <v>32</v>
      </c>
      <c r="D10" s="3" t="s">
        <v>70</v>
      </c>
      <c r="E10" s="3" t="s">
        <v>108</v>
      </c>
      <c r="F10" s="3">
        <f t="shared" si="4"/>
        <v>26</v>
      </c>
      <c r="G10" s="4">
        <f t="shared" si="0"/>
        <v>23</v>
      </c>
      <c r="H10" s="3">
        <f t="shared" si="1"/>
        <v>3</v>
      </c>
      <c r="I10" s="4">
        <v>4</v>
      </c>
      <c r="J10" s="4">
        <v>3</v>
      </c>
      <c r="K10" s="4">
        <v>0</v>
      </c>
      <c r="L10" s="4">
        <v>3</v>
      </c>
      <c r="M10" s="4">
        <v>0</v>
      </c>
      <c r="N10" s="4">
        <v>1</v>
      </c>
      <c r="O10" s="4">
        <v>1</v>
      </c>
      <c r="P10" s="4">
        <v>0</v>
      </c>
      <c r="Q10" s="4">
        <v>0</v>
      </c>
      <c r="R10" s="4">
        <v>1</v>
      </c>
      <c r="S10" s="4">
        <v>4</v>
      </c>
      <c r="T10" s="4">
        <v>3</v>
      </c>
      <c r="U10" s="4">
        <v>3</v>
      </c>
      <c r="V10" s="4">
        <v>0</v>
      </c>
      <c r="W10" s="4">
        <v>1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1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/>
      <c r="AK10" s="4">
        <v>1</v>
      </c>
      <c r="AL10" s="4">
        <v>0</v>
      </c>
      <c r="AN10">
        <f t="shared" ca="1" si="2"/>
        <v>7</v>
      </c>
      <c r="AO10">
        <f t="shared" si="3"/>
        <v>17</v>
      </c>
    </row>
    <row r="11" spans="1:41" x14ac:dyDescent="0.3">
      <c r="A11" s="17" t="s">
        <v>20</v>
      </c>
      <c r="B11" s="17">
        <v>5</v>
      </c>
      <c r="C11" s="47" t="s">
        <v>31</v>
      </c>
      <c r="D11" s="17" t="s">
        <v>71</v>
      </c>
      <c r="E11" s="3" t="s">
        <v>105</v>
      </c>
      <c r="F11" s="17">
        <f t="shared" si="4"/>
        <v>8</v>
      </c>
      <c r="G11" s="18">
        <f t="shared" si="0"/>
        <v>8</v>
      </c>
      <c r="H11" s="17">
        <f t="shared" si="1"/>
        <v>0</v>
      </c>
      <c r="I11" s="18">
        <v>4</v>
      </c>
      <c r="J11" s="18">
        <v>2</v>
      </c>
      <c r="K11" s="18">
        <v>0</v>
      </c>
      <c r="L11" s="18">
        <v>0</v>
      </c>
      <c r="M11" s="18">
        <v>2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18">
        <v>0</v>
      </c>
      <c r="AI11" s="18">
        <v>0</v>
      </c>
      <c r="AJ11" s="18">
        <v>0</v>
      </c>
      <c r="AK11" s="18">
        <v>0</v>
      </c>
      <c r="AL11" s="18">
        <v>0</v>
      </c>
      <c r="AM11" s="60"/>
      <c r="AN11" s="12">
        <f t="shared" ca="1" si="2"/>
        <v>10</v>
      </c>
      <c r="AO11" s="12">
        <f t="shared" si="3"/>
        <v>38</v>
      </c>
    </row>
    <row r="12" spans="1:41" x14ac:dyDescent="0.3">
      <c r="A12" s="7" t="s">
        <v>20</v>
      </c>
      <c r="B12" s="7">
        <v>6</v>
      </c>
      <c r="C12" s="44" t="s">
        <v>30</v>
      </c>
      <c r="D12" s="7" t="s">
        <v>72</v>
      </c>
      <c r="E12" s="7" t="s">
        <v>106</v>
      </c>
      <c r="F12" s="7">
        <f t="shared" si="4"/>
        <v>19</v>
      </c>
      <c r="G12" s="8">
        <f t="shared" si="0"/>
        <v>19</v>
      </c>
      <c r="H12" s="7">
        <f t="shared" si="1"/>
        <v>0</v>
      </c>
      <c r="I12" s="8">
        <v>4</v>
      </c>
      <c r="J12" s="8">
        <v>3</v>
      </c>
      <c r="K12" s="8">
        <v>4</v>
      </c>
      <c r="L12" s="8">
        <v>0</v>
      </c>
      <c r="M12" s="8">
        <v>5</v>
      </c>
      <c r="N12" s="8">
        <v>0</v>
      </c>
      <c r="O12" s="8">
        <v>0</v>
      </c>
      <c r="P12" s="8">
        <v>0</v>
      </c>
      <c r="Q12" s="8">
        <v>2</v>
      </c>
      <c r="R12" s="8">
        <v>0</v>
      </c>
      <c r="S12" s="8">
        <v>0</v>
      </c>
      <c r="T12" s="8">
        <v>1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60"/>
      <c r="AN12" s="12">
        <f t="shared" ca="1" si="2"/>
        <v>8</v>
      </c>
      <c r="AO12" s="12">
        <f t="shared" si="3"/>
        <v>31</v>
      </c>
    </row>
    <row r="13" spans="1:41" ht="15" thickBot="1" x14ac:dyDescent="0.35">
      <c r="A13" s="9" t="s">
        <v>20</v>
      </c>
      <c r="B13" s="9">
        <v>6</v>
      </c>
      <c r="C13" s="45" t="s">
        <v>30</v>
      </c>
      <c r="D13" s="9" t="s">
        <v>73</v>
      </c>
      <c r="E13" s="9" t="s">
        <v>105</v>
      </c>
      <c r="F13" s="9">
        <f t="shared" si="4"/>
        <v>7</v>
      </c>
      <c r="G13" s="10">
        <f t="shared" si="0"/>
        <v>7</v>
      </c>
      <c r="H13" s="9">
        <f t="shared" si="1"/>
        <v>0</v>
      </c>
      <c r="I13" s="10">
        <v>4</v>
      </c>
      <c r="J13" s="10">
        <v>3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1"/>
      <c r="AN13" s="11">
        <f t="shared" ca="1" si="2"/>
        <v>11</v>
      </c>
      <c r="AO13" s="11">
        <f t="shared" si="3"/>
        <v>42</v>
      </c>
    </row>
    <row r="14" spans="1:41" x14ac:dyDescent="0.3">
      <c r="A14" s="7" t="s">
        <v>21</v>
      </c>
      <c r="B14" s="7">
        <v>7</v>
      </c>
      <c r="C14" s="48" t="s">
        <v>31</v>
      </c>
      <c r="D14" s="7" t="s">
        <v>74</v>
      </c>
      <c r="E14" s="7" t="s">
        <v>108</v>
      </c>
      <c r="F14" s="7">
        <f t="shared" si="4"/>
        <v>21</v>
      </c>
      <c r="G14" s="8">
        <f t="shared" si="0"/>
        <v>21</v>
      </c>
      <c r="H14" s="7">
        <f t="shared" si="1"/>
        <v>0</v>
      </c>
      <c r="I14" s="8">
        <v>2</v>
      </c>
      <c r="J14" s="8">
        <v>3</v>
      </c>
      <c r="K14" s="8">
        <v>0</v>
      </c>
      <c r="L14" s="8">
        <v>1</v>
      </c>
      <c r="M14" s="8">
        <v>0</v>
      </c>
      <c r="N14" s="8">
        <v>1</v>
      </c>
      <c r="O14" s="8">
        <v>5</v>
      </c>
      <c r="P14" s="8">
        <v>4</v>
      </c>
      <c r="Q14" s="8">
        <v>2</v>
      </c>
      <c r="R14" s="8">
        <v>0</v>
      </c>
      <c r="S14" s="8">
        <v>3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N14">
        <f t="shared" ca="1" si="2"/>
        <v>6</v>
      </c>
      <c r="AO14">
        <f t="shared" si="3"/>
        <v>27</v>
      </c>
    </row>
    <row r="15" spans="1:41" x14ac:dyDescent="0.3">
      <c r="A15" s="3" t="s">
        <v>21</v>
      </c>
      <c r="B15" s="3">
        <v>7</v>
      </c>
      <c r="C15" s="43" t="s">
        <v>30</v>
      </c>
      <c r="D15" s="3" t="s">
        <v>75</v>
      </c>
      <c r="E15" s="3" t="s">
        <v>106</v>
      </c>
      <c r="F15" s="3">
        <f t="shared" si="4"/>
        <v>15</v>
      </c>
      <c r="G15" s="4">
        <f t="shared" si="0"/>
        <v>15</v>
      </c>
      <c r="H15" s="3">
        <f t="shared" si="1"/>
        <v>0</v>
      </c>
      <c r="I15" s="4">
        <v>2</v>
      </c>
      <c r="J15" s="4">
        <v>3</v>
      </c>
      <c r="K15" s="4">
        <v>2</v>
      </c>
      <c r="L15" s="4">
        <v>0</v>
      </c>
      <c r="M15" s="4">
        <v>4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1</v>
      </c>
      <c r="T15" s="4">
        <v>0</v>
      </c>
      <c r="U15" s="4">
        <v>0</v>
      </c>
      <c r="V15" s="4">
        <v>3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N15">
        <f t="shared" ca="1" si="2"/>
        <v>9</v>
      </c>
      <c r="AO15">
        <f t="shared" si="3"/>
        <v>34</v>
      </c>
    </row>
    <row r="16" spans="1:41" x14ac:dyDescent="0.3">
      <c r="A16" s="3" t="s">
        <v>21</v>
      </c>
      <c r="B16" s="3">
        <v>8</v>
      </c>
      <c r="C16" s="49" t="s">
        <v>29</v>
      </c>
      <c r="D16" s="3" t="s">
        <v>76</v>
      </c>
      <c r="E16" s="3" t="s">
        <v>108</v>
      </c>
      <c r="F16" s="3">
        <f t="shared" si="4"/>
        <v>21</v>
      </c>
      <c r="G16" s="4">
        <f t="shared" si="0"/>
        <v>19</v>
      </c>
      <c r="H16" s="3">
        <f t="shared" si="1"/>
        <v>2</v>
      </c>
      <c r="I16" s="4">
        <v>2</v>
      </c>
      <c r="J16" s="4">
        <v>3</v>
      </c>
      <c r="K16" s="4">
        <v>0</v>
      </c>
      <c r="L16" s="4">
        <v>0</v>
      </c>
      <c r="M16" s="4">
        <v>2</v>
      </c>
      <c r="N16" s="4">
        <v>0</v>
      </c>
      <c r="O16" s="4">
        <v>1</v>
      </c>
      <c r="P16" s="4">
        <v>1</v>
      </c>
      <c r="Q16" s="4">
        <v>0</v>
      </c>
      <c r="R16" s="4">
        <v>0</v>
      </c>
      <c r="S16" s="4">
        <v>4</v>
      </c>
      <c r="T16" s="4">
        <v>1</v>
      </c>
      <c r="U16" s="4">
        <v>0</v>
      </c>
      <c r="V16" s="4">
        <v>5</v>
      </c>
      <c r="W16" s="4">
        <v>0</v>
      </c>
      <c r="X16" s="4">
        <v>0</v>
      </c>
      <c r="Y16" s="4">
        <v>0</v>
      </c>
      <c r="Z16" s="4">
        <v>1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1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N16">
        <f t="shared" ca="1" si="2"/>
        <v>6</v>
      </c>
      <c r="AO16">
        <f t="shared" si="3"/>
        <v>27</v>
      </c>
    </row>
    <row r="17" spans="1:41" x14ac:dyDescent="0.3">
      <c r="A17" s="3" t="s">
        <v>21</v>
      </c>
      <c r="B17" s="3">
        <v>8</v>
      </c>
      <c r="C17" s="41" t="s">
        <v>32</v>
      </c>
      <c r="D17" s="3" t="s">
        <v>77</v>
      </c>
      <c r="E17" s="3" t="s">
        <v>108</v>
      </c>
      <c r="F17" s="3">
        <f t="shared" si="4"/>
        <v>24</v>
      </c>
      <c r="G17" s="4">
        <f t="shared" si="0"/>
        <v>21</v>
      </c>
      <c r="H17" s="3">
        <f t="shared" si="1"/>
        <v>3</v>
      </c>
      <c r="I17" s="4">
        <v>2</v>
      </c>
      <c r="J17" s="4">
        <v>2</v>
      </c>
      <c r="K17" s="4">
        <v>5</v>
      </c>
      <c r="L17" s="4">
        <v>0</v>
      </c>
      <c r="M17" s="4">
        <v>0</v>
      </c>
      <c r="N17" s="4">
        <v>5</v>
      </c>
      <c r="O17" s="4">
        <v>3</v>
      </c>
      <c r="P17" s="4">
        <v>0</v>
      </c>
      <c r="Q17" s="4">
        <v>0</v>
      </c>
      <c r="R17" s="4">
        <v>2</v>
      </c>
      <c r="S17" s="4">
        <v>0</v>
      </c>
      <c r="T17" s="4">
        <v>0</v>
      </c>
      <c r="U17" s="4">
        <v>0</v>
      </c>
      <c r="V17" s="4">
        <v>2</v>
      </c>
      <c r="W17" s="4">
        <v>1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1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/>
      <c r="AK17" s="4">
        <v>1</v>
      </c>
      <c r="AL17" s="4">
        <v>0</v>
      </c>
      <c r="AN17">
        <f t="shared" ca="1" si="2"/>
        <v>3</v>
      </c>
      <c r="AO17">
        <f t="shared" si="3"/>
        <v>19</v>
      </c>
    </row>
    <row r="18" spans="1:41" x14ac:dyDescent="0.3">
      <c r="A18" s="3" t="s">
        <v>21</v>
      </c>
      <c r="B18" s="3">
        <v>9</v>
      </c>
      <c r="C18" s="46" t="s">
        <v>31</v>
      </c>
      <c r="D18" s="3" t="s">
        <v>78</v>
      </c>
      <c r="E18" s="3" t="s">
        <v>108</v>
      </c>
      <c r="F18" s="3">
        <f t="shared" si="4"/>
        <v>28</v>
      </c>
      <c r="G18" s="4">
        <f t="shared" si="0"/>
        <v>28</v>
      </c>
      <c r="H18" s="3">
        <f t="shared" si="1"/>
        <v>0</v>
      </c>
      <c r="I18" s="4">
        <v>1</v>
      </c>
      <c r="J18" s="4">
        <v>0</v>
      </c>
      <c r="K18" s="4">
        <v>4</v>
      </c>
      <c r="L18" s="4">
        <v>3</v>
      </c>
      <c r="M18" s="4">
        <v>3</v>
      </c>
      <c r="N18" s="4">
        <v>4</v>
      </c>
      <c r="O18" s="4">
        <v>2</v>
      </c>
      <c r="P18" s="4">
        <v>0</v>
      </c>
      <c r="Q18" s="4">
        <v>3</v>
      </c>
      <c r="R18" s="4">
        <v>4</v>
      </c>
      <c r="S18" s="4">
        <v>0</v>
      </c>
      <c r="T18" s="4">
        <v>0</v>
      </c>
      <c r="U18" s="4">
        <v>3</v>
      </c>
      <c r="V18" s="4">
        <v>1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N18">
        <f t="shared" ca="1" si="2"/>
        <v>2</v>
      </c>
      <c r="AO18">
        <f t="shared" si="3"/>
        <v>14</v>
      </c>
    </row>
    <row r="19" spans="1:41" x14ac:dyDescent="0.3">
      <c r="A19" s="3" t="s">
        <v>21</v>
      </c>
      <c r="B19" s="3">
        <v>9</v>
      </c>
      <c r="C19" s="41" t="s">
        <v>32</v>
      </c>
      <c r="D19" s="3" t="s">
        <v>79</v>
      </c>
      <c r="E19" s="3" t="s">
        <v>108</v>
      </c>
      <c r="F19" s="3">
        <f t="shared" si="4"/>
        <v>22</v>
      </c>
      <c r="G19" s="4">
        <f t="shared" si="0"/>
        <v>19</v>
      </c>
      <c r="H19" s="3">
        <f t="shared" si="1"/>
        <v>3</v>
      </c>
      <c r="I19" s="4">
        <v>1</v>
      </c>
      <c r="J19" s="4">
        <v>3</v>
      </c>
      <c r="K19" s="4">
        <v>3</v>
      </c>
      <c r="L19" s="4">
        <v>5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3</v>
      </c>
      <c r="S19" s="4">
        <v>0</v>
      </c>
      <c r="T19" s="4">
        <v>4</v>
      </c>
      <c r="U19" s="4">
        <v>0</v>
      </c>
      <c r="V19" s="4">
        <v>0</v>
      </c>
      <c r="W19" s="4">
        <v>1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1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/>
      <c r="AK19" s="4">
        <v>1</v>
      </c>
      <c r="AL19" s="4">
        <v>0</v>
      </c>
      <c r="AN19">
        <f t="shared" ca="1" si="2"/>
        <v>5</v>
      </c>
      <c r="AO19">
        <f t="shared" si="3"/>
        <v>25</v>
      </c>
    </row>
    <row r="20" spans="1:41" x14ac:dyDescent="0.3">
      <c r="A20" s="3" t="s">
        <v>21</v>
      </c>
      <c r="B20" s="3">
        <v>10</v>
      </c>
      <c r="C20" s="41" t="s">
        <v>32</v>
      </c>
      <c r="D20" s="3" t="s">
        <v>80</v>
      </c>
      <c r="E20" s="3" t="s">
        <v>107</v>
      </c>
      <c r="F20" s="3">
        <f t="shared" si="4"/>
        <v>51</v>
      </c>
      <c r="G20" s="4">
        <f t="shared" si="0"/>
        <v>48</v>
      </c>
      <c r="H20" s="3">
        <f t="shared" si="1"/>
        <v>3</v>
      </c>
      <c r="I20" s="4">
        <v>4</v>
      </c>
      <c r="J20" s="4">
        <v>2</v>
      </c>
      <c r="K20" s="4">
        <v>0</v>
      </c>
      <c r="L20" s="4">
        <v>4</v>
      </c>
      <c r="M20" s="4">
        <v>5</v>
      </c>
      <c r="N20" s="4">
        <v>2</v>
      </c>
      <c r="O20" s="4">
        <v>4</v>
      </c>
      <c r="P20" s="4">
        <v>2</v>
      </c>
      <c r="Q20" s="4">
        <v>5</v>
      </c>
      <c r="R20" s="4">
        <v>5</v>
      </c>
      <c r="S20" s="4">
        <v>2</v>
      </c>
      <c r="T20" s="4">
        <v>5</v>
      </c>
      <c r="U20" s="4">
        <v>4</v>
      </c>
      <c r="V20" s="4">
        <v>4</v>
      </c>
      <c r="W20" s="4">
        <v>1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1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/>
      <c r="AK20" s="4">
        <v>1</v>
      </c>
      <c r="AL20" s="4">
        <v>0</v>
      </c>
      <c r="AN20">
        <f t="shared" ca="1" si="2"/>
        <v>1</v>
      </c>
      <c r="AO20">
        <f t="shared" si="3"/>
        <v>2</v>
      </c>
    </row>
    <row r="21" spans="1:41" x14ac:dyDescent="0.3">
      <c r="A21" s="3" t="s">
        <v>21</v>
      </c>
      <c r="B21" s="3">
        <v>10</v>
      </c>
      <c r="C21" s="43" t="s">
        <v>30</v>
      </c>
      <c r="D21" s="3" t="s">
        <v>81</v>
      </c>
      <c r="E21" s="3" t="s">
        <v>106</v>
      </c>
      <c r="F21" s="3">
        <f t="shared" si="4"/>
        <v>17</v>
      </c>
      <c r="G21" s="4">
        <f t="shared" si="0"/>
        <v>17</v>
      </c>
      <c r="H21" s="3">
        <f t="shared" si="1"/>
        <v>0</v>
      </c>
      <c r="I21" s="4">
        <v>4</v>
      </c>
      <c r="J21" s="4">
        <v>2</v>
      </c>
      <c r="K21" s="4">
        <v>1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1</v>
      </c>
      <c r="R21" s="4">
        <v>1</v>
      </c>
      <c r="S21" s="4">
        <v>5</v>
      </c>
      <c r="T21" s="4">
        <v>2</v>
      </c>
      <c r="U21" s="4">
        <v>1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60"/>
      <c r="AN21" s="12">
        <f t="shared" ca="1" si="2"/>
        <v>8</v>
      </c>
      <c r="AO21" s="12">
        <f t="shared" si="3"/>
        <v>33</v>
      </c>
    </row>
    <row r="22" spans="1:41" x14ac:dyDescent="0.3">
      <c r="A22" s="7" t="s">
        <v>21</v>
      </c>
      <c r="B22" s="7">
        <v>11</v>
      </c>
      <c r="C22" s="50" t="s">
        <v>29</v>
      </c>
      <c r="D22" s="7" t="s">
        <v>82</v>
      </c>
      <c r="E22" s="7" t="s">
        <v>105</v>
      </c>
      <c r="F22" s="7">
        <f t="shared" si="4"/>
        <v>8</v>
      </c>
      <c r="G22" s="8">
        <f t="shared" si="0"/>
        <v>6</v>
      </c>
      <c r="H22" s="7">
        <f t="shared" si="1"/>
        <v>2</v>
      </c>
      <c r="I22" s="8">
        <v>0</v>
      </c>
      <c r="J22" s="8">
        <v>3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3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1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1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60"/>
      <c r="AN22" s="12">
        <f t="shared" ca="1" si="2"/>
        <v>11</v>
      </c>
      <c r="AO22" s="12">
        <f t="shared" si="3"/>
        <v>38</v>
      </c>
    </row>
    <row r="23" spans="1:41" x14ac:dyDescent="0.3">
      <c r="A23" s="3" t="s">
        <v>21</v>
      </c>
      <c r="B23" s="3">
        <v>11</v>
      </c>
      <c r="C23" s="49" t="s">
        <v>29</v>
      </c>
      <c r="D23" s="3" t="s">
        <v>83</v>
      </c>
      <c r="E23" s="3" t="s">
        <v>105</v>
      </c>
      <c r="F23" s="3">
        <f t="shared" si="4"/>
        <v>8</v>
      </c>
      <c r="G23" s="4">
        <f t="shared" si="0"/>
        <v>6</v>
      </c>
      <c r="H23" s="3">
        <f t="shared" si="1"/>
        <v>2</v>
      </c>
      <c r="I23" s="4">
        <v>0</v>
      </c>
      <c r="J23" s="4">
        <v>3</v>
      </c>
      <c r="K23" s="4">
        <v>0</v>
      </c>
      <c r="L23" s="4">
        <v>0</v>
      </c>
      <c r="M23" s="4">
        <v>0</v>
      </c>
      <c r="N23" s="4">
        <v>3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1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1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N23">
        <f t="shared" ca="1" si="2"/>
        <v>11</v>
      </c>
      <c r="AO23">
        <f t="shared" si="3"/>
        <v>38</v>
      </c>
    </row>
    <row r="24" spans="1:41" x14ac:dyDescent="0.3">
      <c r="A24" s="3" t="s">
        <v>21</v>
      </c>
      <c r="B24" s="3">
        <v>12</v>
      </c>
      <c r="C24" s="46" t="s">
        <v>31</v>
      </c>
      <c r="D24" s="3" t="s">
        <v>70</v>
      </c>
      <c r="E24" s="3" t="s">
        <v>106</v>
      </c>
      <c r="F24" s="3">
        <f t="shared" si="4"/>
        <v>12</v>
      </c>
      <c r="G24" s="4">
        <f t="shared" si="0"/>
        <v>12</v>
      </c>
      <c r="H24" s="3">
        <f t="shared" si="1"/>
        <v>0</v>
      </c>
      <c r="I24" s="4">
        <v>0</v>
      </c>
      <c r="J24" s="4">
        <v>3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3</v>
      </c>
      <c r="Q24" s="4">
        <v>4</v>
      </c>
      <c r="R24" s="4">
        <v>0</v>
      </c>
      <c r="S24" s="4">
        <v>0</v>
      </c>
      <c r="T24" s="4">
        <v>0</v>
      </c>
      <c r="U24" s="4">
        <v>2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N24">
        <f t="shared" ca="1" si="2"/>
        <v>10</v>
      </c>
      <c r="AO24">
        <f t="shared" si="3"/>
        <v>36</v>
      </c>
    </row>
    <row r="25" spans="1:41" ht="15" thickBot="1" x14ac:dyDescent="0.35">
      <c r="A25" s="28" t="s">
        <v>21</v>
      </c>
      <c r="B25" s="28">
        <v>12</v>
      </c>
      <c r="C25" s="40" t="s">
        <v>28</v>
      </c>
      <c r="D25" s="28" t="s">
        <v>84</v>
      </c>
      <c r="E25" s="28" t="s">
        <v>108</v>
      </c>
      <c r="F25" s="28">
        <f t="shared" si="4"/>
        <v>24</v>
      </c>
      <c r="G25" s="29">
        <f t="shared" si="0"/>
        <v>13</v>
      </c>
      <c r="H25" s="28">
        <f t="shared" si="1"/>
        <v>11</v>
      </c>
      <c r="I25" s="29">
        <v>0</v>
      </c>
      <c r="J25" s="29">
        <v>0</v>
      </c>
      <c r="K25" s="29">
        <v>0</v>
      </c>
      <c r="L25" s="29">
        <v>2</v>
      </c>
      <c r="M25" s="29">
        <v>1</v>
      </c>
      <c r="N25" s="29">
        <v>0</v>
      </c>
      <c r="O25" s="29">
        <v>0</v>
      </c>
      <c r="P25" s="29">
        <v>5</v>
      </c>
      <c r="Q25" s="29">
        <v>0</v>
      </c>
      <c r="R25" s="29">
        <v>0</v>
      </c>
      <c r="S25" s="29">
        <v>0</v>
      </c>
      <c r="T25" s="29">
        <v>0</v>
      </c>
      <c r="U25" s="29">
        <v>5</v>
      </c>
      <c r="V25" s="29">
        <v>0</v>
      </c>
      <c r="W25" s="29">
        <v>0</v>
      </c>
      <c r="X25" s="29">
        <v>1</v>
      </c>
      <c r="Y25" s="29">
        <v>1</v>
      </c>
      <c r="Z25" s="29">
        <v>0</v>
      </c>
      <c r="AA25" s="29">
        <v>1</v>
      </c>
      <c r="AB25" s="29">
        <v>1</v>
      </c>
      <c r="AC25" s="29">
        <v>0</v>
      </c>
      <c r="AD25" s="29">
        <v>1</v>
      </c>
      <c r="AE25" s="29">
        <v>1</v>
      </c>
      <c r="AF25" s="29">
        <v>0</v>
      </c>
      <c r="AG25" s="29">
        <v>1</v>
      </c>
      <c r="AH25" s="29">
        <v>1</v>
      </c>
      <c r="AI25" s="29">
        <v>1</v>
      </c>
      <c r="AJ25" s="29">
        <v>1</v>
      </c>
      <c r="AK25" s="29">
        <v>0</v>
      </c>
      <c r="AL25" s="29">
        <v>1</v>
      </c>
      <c r="AM25" s="30"/>
      <c r="AN25" s="30">
        <f t="shared" ca="1" si="2"/>
        <v>3</v>
      </c>
      <c r="AO25" s="30">
        <f t="shared" si="3"/>
        <v>19</v>
      </c>
    </row>
    <row r="26" spans="1:41" ht="15" thickTop="1" x14ac:dyDescent="0.3">
      <c r="A26" s="7" t="s">
        <v>22</v>
      </c>
      <c r="B26" s="7">
        <v>13</v>
      </c>
      <c r="C26" s="50" t="s">
        <v>29</v>
      </c>
      <c r="D26" s="7" t="s">
        <v>85</v>
      </c>
      <c r="E26" s="7" t="s">
        <v>108</v>
      </c>
      <c r="F26" s="7">
        <f t="shared" si="4"/>
        <v>23</v>
      </c>
      <c r="G26" s="8">
        <f t="shared" si="0"/>
        <v>21</v>
      </c>
      <c r="H26" s="7">
        <f t="shared" si="1"/>
        <v>2</v>
      </c>
      <c r="I26" s="8">
        <v>1</v>
      </c>
      <c r="J26" s="8">
        <v>2</v>
      </c>
      <c r="K26" s="8">
        <v>1</v>
      </c>
      <c r="L26" s="8">
        <v>0</v>
      </c>
      <c r="M26" s="8">
        <v>4</v>
      </c>
      <c r="N26" s="8">
        <v>0</v>
      </c>
      <c r="O26" s="8">
        <v>3</v>
      </c>
      <c r="P26" s="8">
        <v>2</v>
      </c>
      <c r="Q26" s="8">
        <v>2</v>
      </c>
      <c r="R26" s="8">
        <v>0</v>
      </c>
      <c r="S26" s="8">
        <v>0</v>
      </c>
      <c r="T26" s="8">
        <v>2</v>
      </c>
      <c r="U26" s="8">
        <v>4</v>
      </c>
      <c r="V26" s="8">
        <v>0</v>
      </c>
      <c r="W26" s="8">
        <v>0</v>
      </c>
      <c r="X26" s="8">
        <v>0</v>
      </c>
      <c r="Y26" s="8">
        <v>0</v>
      </c>
      <c r="Z26" s="8">
        <v>1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1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N26">
        <f t="shared" ca="1" si="2"/>
        <v>6</v>
      </c>
      <c r="AO26">
        <f t="shared" si="3"/>
        <v>23</v>
      </c>
    </row>
    <row r="27" spans="1:41" x14ac:dyDescent="0.3">
      <c r="A27" s="3" t="s">
        <v>22</v>
      </c>
      <c r="B27" s="3">
        <v>13</v>
      </c>
      <c r="C27" s="39" t="s">
        <v>28</v>
      </c>
      <c r="D27" s="3" t="s">
        <v>86</v>
      </c>
      <c r="E27" s="3" t="s">
        <v>108</v>
      </c>
      <c r="F27" s="3">
        <f t="shared" si="4"/>
        <v>22</v>
      </c>
      <c r="G27" s="4">
        <f t="shared" si="0"/>
        <v>11</v>
      </c>
      <c r="H27" s="3">
        <f t="shared" si="1"/>
        <v>11</v>
      </c>
      <c r="I27" s="4">
        <v>1</v>
      </c>
      <c r="J27" s="4">
        <v>3</v>
      </c>
      <c r="K27" s="4">
        <v>0</v>
      </c>
      <c r="L27" s="4">
        <v>0</v>
      </c>
      <c r="M27" s="4">
        <v>0</v>
      </c>
      <c r="N27" s="4">
        <v>3</v>
      </c>
      <c r="O27" s="4">
        <v>0</v>
      </c>
      <c r="P27" s="4">
        <v>0</v>
      </c>
      <c r="Q27" s="4">
        <v>0</v>
      </c>
      <c r="R27" s="4">
        <v>4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1</v>
      </c>
      <c r="Y27" s="4">
        <v>1</v>
      </c>
      <c r="Z27" s="4">
        <v>0</v>
      </c>
      <c r="AA27" s="4">
        <v>1</v>
      </c>
      <c r="AB27" s="4">
        <v>1</v>
      </c>
      <c r="AC27" s="4">
        <v>0</v>
      </c>
      <c r="AD27" s="4">
        <v>1</v>
      </c>
      <c r="AE27" s="4">
        <v>1</v>
      </c>
      <c r="AF27" s="4">
        <v>0</v>
      </c>
      <c r="AG27" s="4">
        <v>1</v>
      </c>
      <c r="AH27" s="4">
        <v>1</v>
      </c>
      <c r="AI27" s="4">
        <v>1</v>
      </c>
      <c r="AJ27" s="4">
        <v>1</v>
      </c>
      <c r="AK27" s="4">
        <v>0</v>
      </c>
      <c r="AL27" s="4">
        <v>1</v>
      </c>
      <c r="AN27">
        <f t="shared" ca="1" si="2"/>
        <v>8</v>
      </c>
      <c r="AO27">
        <f t="shared" si="3"/>
        <v>25</v>
      </c>
    </row>
    <row r="28" spans="1:41" x14ac:dyDescent="0.3">
      <c r="A28" s="3" t="s">
        <v>22</v>
      </c>
      <c r="B28" s="3">
        <v>14</v>
      </c>
      <c r="C28" s="46" t="s">
        <v>31</v>
      </c>
      <c r="D28" s="3" t="s">
        <v>87</v>
      </c>
      <c r="E28" s="3" t="s">
        <v>109</v>
      </c>
      <c r="F28" s="3">
        <f t="shared" si="4"/>
        <v>38</v>
      </c>
      <c r="G28" s="4">
        <f t="shared" si="0"/>
        <v>38</v>
      </c>
      <c r="H28" s="3">
        <f t="shared" si="1"/>
        <v>0</v>
      </c>
      <c r="I28" s="4">
        <v>4</v>
      </c>
      <c r="J28" s="4">
        <v>3</v>
      </c>
      <c r="K28" s="4">
        <v>4</v>
      </c>
      <c r="L28" s="4">
        <v>3</v>
      </c>
      <c r="M28" s="4">
        <v>1</v>
      </c>
      <c r="N28" s="4">
        <v>2</v>
      </c>
      <c r="O28" s="4">
        <v>4</v>
      </c>
      <c r="P28" s="4">
        <v>3</v>
      </c>
      <c r="Q28" s="4">
        <v>3</v>
      </c>
      <c r="R28" s="4">
        <v>2</v>
      </c>
      <c r="S28" s="4">
        <v>0</v>
      </c>
      <c r="T28" s="4">
        <v>5</v>
      </c>
      <c r="U28" s="4">
        <v>2</v>
      </c>
      <c r="V28" s="4">
        <v>2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N28">
        <f t="shared" ca="1" si="2"/>
        <v>3</v>
      </c>
      <c r="AO28">
        <f t="shared" si="3"/>
        <v>7</v>
      </c>
    </row>
    <row r="29" spans="1:41" x14ac:dyDescent="0.3">
      <c r="A29" s="3" t="s">
        <v>22</v>
      </c>
      <c r="B29" s="3">
        <v>14</v>
      </c>
      <c r="C29" s="39" t="s">
        <v>28</v>
      </c>
      <c r="D29" s="3" t="s">
        <v>88</v>
      </c>
      <c r="E29" s="3" t="s">
        <v>109</v>
      </c>
      <c r="F29" s="3">
        <f t="shared" si="4"/>
        <v>41</v>
      </c>
      <c r="G29" s="4">
        <f t="shared" si="0"/>
        <v>30</v>
      </c>
      <c r="H29" s="3">
        <f t="shared" si="1"/>
        <v>11</v>
      </c>
      <c r="I29" s="4">
        <v>4</v>
      </c>
      <c r="J29" s="4">
        <v>3</v>
      </c>
      <c r="K29" s="4">
        <v>0</v>
      </c>
      <c r="L29" s="4">
        <v>4</v>
      </c>
      <c r="M29" s="4">
        <v>2</v>
      </c>
      <c r="N29" s="4">
        <v>5</v>
      </c>
      <c r="O29" s="4">
        <v>0</v>
      </c>
      <c r="P29" s="4">
        <v>4</v>
      </c>
      <c r="Q29" s="4">
        <v>0</v>
      </c>
      <c r="R29" s="4">
        <v>1</v>
      </c>
      <c r="S29" s="4">
        <v>2</v>
      </c>
      <c r="T29" s="4">
        <v>1</v>
      </c>
      <c r="U29" s="4">
        <v>1</v>
      </c>
      <c r="V29" s="4">
        <v>3</v>
      </c>
      <c r="W29" s="4">
        <v>0</v>
      </c>
      <c r="X29" s="4">
        <v>1</v>
      </c>
      <c r="Y29" s="4">
        <v>1</v>
      </c>
      <c r="Z29" s="4">
        <v>0</v>
      </c>
      <c r="AA29" s="4">
        <v>1</v>
      </c>
      <c r="AB29" s="4">
        <v>1</v>
      </c>
      <c r="AC29" s="4">
        <v>0</v>
      </c>
      <c r="AD29" s="4">
        <v>1</v>
      </c>
      <c r="AE29" s="4">
        <v>1</v>
      </c>
      <c r="AF29" s="4">
        <v>0</v>
      </c>
      <c r="AG29" s="4">
        <v>1</v>
      </c>
      <c r="AH29" s="4">
        <v>1</v>
      </c>
      <c r="AI29" s="4">
        <v>1</v>
      </c>
      <c r="AJ29" s="4">
        <v>1</v>
      </c>
      <c r="AK29" s="4">
        <v>0</v>
      </c>
      <c r="AL29" s="4">
        <v>1</v>
      </c>
      <c r="AN29">
        <f t="shared" ca="1" si="2"/>
        <v>2</v>
      </c>
      <c r="AO29">
        <f t="shared" si="3"/>
        <v>4</v>
      </c>
    </row>
    <row r="30" spans="1:41" x14ac:dyDescent="0.3">
      <c r="A30" s="3" t="s">
        <v>22</v>
      </c>
      <c r="B30" s="3">
        <v>15</v>
      </c>
      <c r="C30" s="43" t="s">
        <v>30</v>
      </c>
      <c r="D30" s="3" t="s">
        <v>89</v>
      </c>
      <c r="E30" s="3" t="s">
        <v>110</v>
      </c>
      <c r="F30" s="3">
        <f t="shared" si="4"/>
        <v>1</v>
      </c>
      <c r="G30" s="4">
        <f t="shared" si="0"/>
        <v>1</v>
      </c>
      <c r="H30" s="3">
        <f t="shared" si="1"/>
        <v>0</v>
      </c>
      <c r="I30" s="4">
        <v>0</v>
      </c>
      <c r="J30" s="4">
        <v>0</v>
      </c>
      <c r="K30" s="4">
        <v>0</v>
      </c>
      <c r="L30" s="4">
        <v>1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N30">
        <f t="shared" ca="1" si="2"/>
        <v>10</v>
      </c>
      <c r="AO30">
        <f t="shared" si="3"/>
        <v>44</v>
      </c>
    </row>
    <row r="31" spans="1:41" x14ac:dyDescent="0.3">
      <c r="A31" s="3" t="s">
        <v>22</v>
      </c>
      <c r="B31" s="3">
        <v>15</v>
      </c>
      <c r="C31" s="43" t="s">
        <v>30</v>
      </c>
      <c r="D31" s="3" t="s">
        <v>90</v>
      </c>
      <c r="E31" s="3" t="s">
        <v>108</v>
      </c>
      <c r="F31" s="3">
        <f t="shared" si="4"/>
        <v>23</v>
      </c>
      <c r="G31" s="4">
        <f t="shared" si="0"/>
        <v>23</v>
      </c>
      <c r="H31" s="3">
        <f t="shared" si="1"/>
        <v>0</v>
      </c>
      <c r="I31" s="4">
        <v>2</v>
      </c>
      <c r="J31" s="4">
        <v>1</v>
      </c>
      <c r="K31" s="4">
        <v>5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4</v>
      </c>
      <c r="R31" s="4">
        <v>5</v>
      </c>
      <c r="S31" s="4">
        <v>1</v>
      </c>
      <c r="T31" s="4">
        <v>0</v>
      </c>
      <c r="U31" s="4">
        <v>5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60"/>
      <c r="AN31" s="12">
        <f t="shared" ca="1" si="2"/>
        <v>6</v>
      </c>
      <c r="AO31" s="12">
        <f t="shared" si="3"/>
        <v>23</v>
      </c>
    </row>
    <row r="32" spans="1:41" x14ac:dyDescent="0.3">
      <c r="A32" s="7" t="s">
        <v>22</v>
      </c>
      <c r="B32" s="7">
        <v>16</v>
      </c>
      <c r="C32" s="50" t="s">
        <v>29</v>
      </c>
      <c r="D32" s="7" t="s">
        <v>91</v>
      </c>
      <c r="E32" s="7" t="s">
        <v>106</v>
      </c>
      <c r="F32" s="7">
        <f t="shared" si="4"/>
        <v>18</v>
      </c>
      <c r="G32" s="8">
        <f t="shared" si="0"/>
        <v>16</v>
      </c>
      <c r="H32" s="7">
        <f t="shared" si="1"/>
        <v>2</v>
      </c>
      <c r="I32" s="8">
        <v>2</v>
      </c>
      <c r="J32" s="8">
        <v>3</v>
      </c>
      <c r="K32" s="8">
        <v>0</v>
      </c>
      <c r="L32" s="8">
        <v>5</v>
      </c>
      <c r="M32" s="8">
        <v>3</v>
      </c>
      <c r="N32" s="8">
        <v>1</v>
      </c>
      <c r="O32" s="8">
        <v>0</v>
      </c>
      <c r="P32" s="8">
        <v>0</v>
      </c>
      <c r="Q32" s="8">
        <v>1</v>
      </c>
      <c r="R32" s="8">
        <v>0</v>
      </c>
      <c r="S32" s="8">
        <v>0</v>
      </c>
      <c r="T32" s="8">
        <v>0</v>
      </c>
      <c r="U32" s="8">
        <v>0</v>
      </c>
      <c r="V32" s="8">
        <v>1</v>
      </c>
      <c r="W32" s="8">
        <v>0</v>
      </c>
      <c r="X32" s="8">
        <v>0</v>
      </c>
      <c r="Y32" s="8">
        <v>0</v>
      </c>
      <c r="Z32" s="8">
        <v>1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1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60"/>
      <c r="AN32" s="12">
        <f t="shared" ca="1" si="2"/>
        <v>9</v>
      </c>
      <c r="AO32" s="12">
        <f t="shared" si="3"/>
        <v>32</v>
      </c>
    </row>
    <row r="33" spans="1:41" x14ac:dyDescent="0.3">
      <c r="A33" s="3" t="s">
        <v>22</v>
      </c>
      <c r="B33" s="3">
        <v>16</v>
      </c>
      <c r="C33" s="46" t="s">
        <v>31</v>
      </c>
      <c r="D33" s="3" t="s">
        <v>92</v>
      </c>
      <c r="E33" s="3" t="s">
        <v>109</v>
      </c>
      <c r="F33" s="3">
        <f t="shared" si="4"/>
        <v>43</v>
      </c>
      <c r="G33" s="4">
        <f t="shared" si="0"/>
        <v>43</v>
      </c>
      <c r="H33" s="3">
        <f t="shared" si="1"/>
        <v>0</v>
      </c>
      <c r="I33" s="4">
        <v>2</v>
      </c>
      <c r="J33" s="4">
        <v>3</v>
      </c>
      <c r="K33" s="4">
        <v>2</v>
      </c>
      <c r="L33" s="4">
        <v>2</v>
      </c>
      <c r="M33" s="4">
        <v>5</v>
      </c>
      <c r="N33" s="4">
        <v>4</v>
      </c>
      <c r="O33" s="4">
        <v>2</v>
      </c>
      <c r="P33" s="4">
        <v>5</v>
      </c>
      <c r="Q33" s="4">
        <v>5</v>
      </c>
      <c r="R33" s="4">
        <v>0</v>
      </c>
      <c r="S33" s="4">
        <v>4</v>
      </c>
      <c r="T33" s="4">
        <v>4</v>
      </c>
      <c r="U33" s="4">
        <v>0</v>
      </c>
      <c r="V33" s="4">
        <v>5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N33">
        <f t="shared" ca="1" si="2"/>
        <v>1</v>
      </c>
      <c r="AO33">
        <f t="shared" si="3"/>
        <v>3</v>
      </c>
    </row>
    <row r="34" spans="1:41" x14ac:dyDescent="0.3">
      <c r="A34" s="3" t="s">
        <v>22</v>
      </c>
      <c r="B34" s="3">
        <v>17</v>
      </c>
      <c r="C34" s="39" t="s">
        <v>28</v>
      </c>
      <c r="D34" s="3" t="s">
        <v>93</v>
      </c>
      <c r="E34" s="3" t="s">
        <v>109</v>
      </c>
      <c r="F34" s="3">
        <f t="shared" si="4"/>
        <v>34</v>
      </c>
      <c r="G34" s="4">
        <f t="shared" si="0"/>
        <v>23</v>
      </c>
      <c r="H34" s="3">
        <f t="shared" si="1"/>
        <v>11</v>
      </c>
      <c r="I34" s="4">
        <v>3</v>
      </c>
      <c r="J34" s="4">
        <v>3</v>
      </c>
      <c r="K34" s="4">
        <v>3</v>
      </c>
      <c r="L34" s="4">
        <v>0</v>
      </c>
      <c r="M34" s="4">
        <v>0</v>
      </c>
      <c r="N34" s="4">
        <v>0</v>
      </c>
      <c r="O34" s="4">
        <v>2</v>
      </c>
      <c r="P34" s="4">
        <v>0</v>
      </c>
      <c r="Q34" s="4">
        <v>0</v>
      </c>
      <c r="R34" s="4">
        <v>0</v>
      </c>
      <c r="S34" s="4">
        <v>5</v>
      </c>
      <c r="T34" s="4">
        <v>3</v>
      </c>
      <c r="U34" s="4">
        <v>0</v>
      </c>
      <c r="V34" s="4">
        <v>4</v>
      </c>
      <c r="W34" s="4">
        <v>0</v>
      </c>
      <c r="X34" s="4">
        <v>1</v>
      </c>
      <c r="Y34" s="4">
        <v>1</v>
      </c>
      <c r="Z34" s="4">
        <v>0</v>
      </c>
      <c r="AA34" s="4">
        <v>1</v>
      </c>
      <c r="AB34" s="4">
        <v>1</v>
      </c>
      <c r="AC34" s="4">
        <v>0</v>
      </c>
      <c r="AD34" s="4">
        <v>1</v>
      </c>
      <c r="AE34" s="4">
        <v>1</v>
      </c>
      <c r="AF34" s="4">
        <v>0</v>
      </c>
      <c r="AG34" s="4">
        <v>1</v>
      </c>
      <c r="AH34" s="4">
        <v>1</v>
      </c>
      <c r="AI34" s="4">
        <v>1</v>
      </c>
      <c r="AJ34" s="4">
        <v>1</v>
      </c>
      <c r="AK34" s="4">
        <v>0</v>
      </c>
      <c r="AL34" s="4">
        <v>1</v>
      </c>
      <c r="AN34">
        <f t="shared" ca="1" si="2"/>
        <v>4</v>
      </c>
      <c r="AO34">
        <f t="shared" si="3"/>
        <v>9</v>
      </c>
    </row>
    <row r="35" spans="1:41" ht="15" thickBot="1" x14ac:dyDescent="0.35">
      <c r="A35" s="31" t="s">
        <v>22</v>
      </c>
      <c r="B35" s="31">
        <v>17</v>
      </c>
      <c r="C35" s="42" t="s">
        <v>32</v>
      </c>
      <c r="D35" s="31" t="s">
        <v>94</v>
      </c>
      <c r="E35" s="31" t="s">
        <v>108</v>
      </c>
      <c r="F35" s="31">
        <f t="shared" si="4"/>
        <v>24</v>
      </c>
      <c r="G35" s="32">
        <f t="shared" si="0"/>
        <v>21</v>
      </c>
      <c r="H35" s="31">
        <f t="shared" si="1"/>
        <v>3</v>
      </c>
      <c r="I35" s="29">
        <v>3</v>
      </c>
      <c r="J35" s="32">
        <v>3</v>
      </c>
      <c r="K35" s="32">
        <v>0</v>
      </c>
      <c r="L35" s="32">
        <v>0</v>
      </c>
      <c r="M35" s="32">
        <v>0</v>
      </c>
      <c r="N35" s="32">
        <v>0</v>
      </c>
      <c r="O35" s="32">
        <v>5</v>
      </c>
      <c r="P35" s="32">
        <v>1</v>
      </c>
      <c r="Q35" s="32">
        <v>0</v>
      </c>
      <c r="R35" s="32">
        <v>3</v>
      </c>
      <c r="S35" s="32">
        <v>3</v>
      </c>
      <c r="T35" s="32">
        <v>0</v>
      </c>
      <c r="U35" s="32">
        <v>3</v>
      </c>
      <c r="V35" s="32">
        <v>0</v>
      </c>
      <c r="W35" s="32">
        <v>1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1</v>
      </c>
      <c r="AD35" s="32">
        <v>0</v>
      </c>
      <c r="AE35" s="32">
        <v>0</v>
      </c>
      <c r="AF35" s="32">
        <v>0</v>
      </c>
      <c r="AG35" s="32">
        <v>0</v>
      </c>
      <c r="AH35" s="32">
        <v>0</v>
      </c>
      <c r="AI35" s="32">
        <v>0</v>
      </c>
      <c r="AJ35" s="32"/>
      <c r="AK35" s="32">
        <v>1</v>
      </c>
      <c r="AL35" s="32">
        <v>0</v>
      </c>
      <c r="AM35" s="30"/>
      <c r="AN35" s="30">
        <f t="shared" ca="1" si="2"/>
        <v>5</v>
      </c>
      <c r="AO35" s="30">
        <f t="shared" si="3"/>
        <v>19</v>
      </c>
    </row>
    <row r="36" spans="1:41" ht="15" thickTop="1" x14ac:dyDescent="0.3">
      <c r="A36" s="7" t="s">
        <v>23</v>
      </c>
      <c r="B36" s="7">
        <v>18</v>
      </c>
      <c r="C36" s="48" t="s">
        <v>31</v>
      </c>
      <c r="D36" s="7" t="s">
        <v>95</v>
      </c>
      <c r="E36" s="7" t="s">
        <v>108</v>
      </c>
      <c r="F36" s="7">
        <f t="shared" si="4"/>
        <v>20</v>
      </c>
      <c r="G36" s="8">
        <f t="shared" si="0"/>
        <v>20</v>
      </c>
      <c r="H36" s="7">
        <f t="shared" si="1"/>
        <v>0</v>
      </c>
      <c r="I36" s="8">
        <v>0</v>
      </c>
      <c r="J36" s="8">
        <v>3</v>
      </c>
      <c r="K36" s="8">
        <v>0</v>
      </c>
      <c r="L36" s="8">
        <v>3</v>
      </c>
      <c r="M36" s="8">
        <v>0</v>
      </c>
      <c r="N36" s="8">
        <v>0</v>
      </c>
      <c r="O36" s="8">
        <v>5</v>
      </c>
      <c r="P36" s="8">
        <v>0</v>
      </c>
      <c r="Q36" s="8">
        <v>3</v>
      </c>
      <c r="R36" s="8">
        <v>0</v>
      </c>
      <c r="S36" s="8">
        <v>0</v>
      </c>
      <c r="T36" s="8">
        <v>2</v>
      </c>
      <c r="U36" s="8">
        <v>0</v>
      </c>
      <c r="V36" s="8">
        <v>4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N36">
        <f t="shared" ca="1" si="2"/>
        <v>7</v>
      </c>
      <c r="AO36">
        <f t="shared" si="3"/>
        <v>29</v>
      </c>
    </row>
    <row r="37" spans="1:41" x14ac:dyDescent="0.3">
      <c r="A37" s="3" t="s">
        <v>23</v>
      </c>
      <c r="B37" s="3">
        <v>18</v>
      </c>
      <c r="C37" s="41" t="s">
        <v>32</v>
      </c>
      <c r="D37" s="3" t="s">
        <v>96</v>
      </c>
      <c r="E37" s="3" t="s">
        <v>109</v>
      </c>
      <c r="F37" s="3">
        <f t="shared" si="4"/>
        <v>32</v>
      </c>
      <c r="G37" s="4">
        <f t="shared" si="0"/>
        <v>29</v>
      </c>
      <c r="H37" s="3">
        <f t="shared" si="1"/>
        <v>3</v>
      </c>
      <c r="I37" s="4">
        <v>0</v>
      </c>
      <c r="J37" s="4">
        <v>2</v>
      </c>
      <c r="K37" s="4">
        <v>0</v>
      </c>
      <c r="L37" s="4">
        <v>0</v>
      </c>
      <c r="M37" s="4">
        <v>5</v>
      </c>
      <c r="N37" s="4">
        <v>4</v>
      </c>
      <c r="O37" s="4">
        <v>3</v>
      </c>
      <c r="P37" s="4">
        <v>1</v>
      </c>
      <c r="Q37" s="4">
        <v>4</v>
      </c>
      <c r="R37" s="4">
        <v>0</v>
      </c>
      <c r="S37" s="4">
        <v>1</v>
      </c>
      <c r="T37" s="4">
        <v>5</v>
      </c>
      <c r="U37" s="4">
        <v>3</v>
      </c>
      <c r="V37" s="4">
        <v>1</v>
      </c>
      <c r="W37" s="4">
        <v>1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1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/>
      <c r="AK37" s="4">
        <v>1</v>
      </c>
      <c r="AL37" s="4">
        <v>0</v>
      </c>
      <c r="AN37">
        <f t="shared" ca="1" si="2"/>
        <v>3</v>
      </c>
      <c r="AO37">
        <f t="shared" si="3"/>
        <v>11</v>
      </c>
    </row>
    <row r="38" spans="1:41" x14ac:dyDescent="0.3">
      <c r="A38" s="3" t="s">
        <v>23</v>
      </c>
      <c r="B38" s="3">
        <v>19</v>
      </c>
      <c r="C38" s="43" t="s">
        <v>30</v>
      </c>
      <c r="D38" s="3" t="s">
        <v>97</v>
      </c>
      <c r="E38" s="3" t="s">
        <v>108</v>
      </c>
      <c r="F38" s="3">
        <f t="shared" si="4"/>
        <v>26</v>
      </c>
      <c r="G38" s="4">
        <f t="shared" si="0"/>
        <v>26</v>
      </c>
      <c r="H38" s="3">
        <f t="shared" si="1"/>
        <v>0</v>
      </c>
      <c r="I38" s="4">
        <v>2</v>
      </c>
      <c r="J38" s="4">
        <v>2</v>
      </c>
      <c r="K38" s="4">
        <v>2</v>
      </c>
      <c r="L38" s="4">
        <v>4</v>
      </c>
      <c r="M38" s="4">
        <v>3</v>
      </c>
      <c r="N38" s="4">
        <v>3</v>
      </c>
      <c r="O38" s="4">
        <v>0</v>
      </c>
      <c r="P38" s="4">
        <v>3</v>
      </c>
      <c r="Q38" s="4">
        <v>0</v>
      </c>
      <c r="R38" s="4">
        <v>1</v>
      </c>
      <c r="S38" s="4">
        <v>4</v>
      </c>
      <c r="T38" s="4">
        <v>0</v>
      </c>
      <c r="U38" s="4">
        <v>2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N38">
        <f t="shared" ca="1" si="2"/>
        <v>5</v>
      </c>
      <c r="AO38">
        <f t="shared" si="3"/>
        <v>17</v>
      </c>
    </row>
    <row r="39" spans="1:41" x14ac:dyDescent="0.3">
      <c r="A39" s="3" t="s">
        <v>23</v>
      </c>
      <c r="B39" s="3">
        <v>19</v>
      </c>
      <c r="C39" s="39" t="s">
        <v>28</v>
      </c>
      <c r="D39" s="3" t="s">
        <v>98</v>
      </c>
      <c r="E39" s="3" t="s">
        <v>108</v>
      </c>
      <c r="F39" s="3">
        <f t="shared" si="4"/>
        <v>20</v>
      </c>
      <c r="G39" s="4">
        <f t="shared" si="0"/>
        <v>9</v>
      </c>
      <c r="H39" s="3">
        <f t="shared" si="1"/>
        <v>11</v>
      </c>
      <c r="I39" s="4">
        <v>2</v>
      </c>
      <c r="J39" s="4">
        <v>0</v>
      </c>
      <c r="K39" s="4">
        <v>0</v>
      </c>
      <c r="L39" s="4">
        <v>0</v>
      </c>
      <c r="M39" s="4">
        <v>0</v>
      </c>
      <c r="N39" s="4">
        <v>2</v>
      </c>
      <c r="O39" s="4">
        <v>0</v>
      </c>
      <c r="P39" s="4">
        <v>0</v>
      </c>
      <c r="Q39" s="4">
        <v>0</v>
      </c>
      <c r="R39" s="4">
        <v>5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1</v>
      </c>
      <c r="Y39" s="4">
        <v>1</v>
      </c>
      <c r="Z39" s="4">
        <v>0</v>
      </c>
      <c r="AA39" s="4">
        <v>1</v>
      </c>
      <c r="AB39" s="4">
        <v>1</v>
      </c>
      <c r="AC39" s="4">
        <v>0</v>
      </c>
      <c r="AD39" s="4">
        <v>1</v>
      </c>
      <c r="AE39" s="4">
        <v>1</v>
      </c>
      <c r="AF39" s="4">
        <v>0</v>
      </c>
      <c r="AG39" s="4">
        <v>1</v>
      </c>
      <c r="AH39" s="4">
        <v>1</v>
      </c>
      <c r="AI39" s="4">
        <v>1</v>
      </c>
      <c r="AJ39" s="4">
        <v>1</v>
      </c>
      <c r="AK39" s="4">
        <v>0</v>
      </c>
      <c r="AL39" s="4">
        <v>1</v>
      </c>
      <c r="AN39">
        <f t="shared" ca="1" si="2"/>
        <v>7</v>
      </c>
      <c r="AO39">
        <f t="shared" si="3"/>
        <v>29</v>
      </c>
    </row>
    <row r="40" spans="1:41" x14ac:dyDescent="0.3">
      <c r="A40" s="3" t="s">
        <v>23</v>
      </c>
      <c r="B40" s="3">
        <v>20</v>
      </c>
      <c r="C40" s="41" t="s">
        <v>32</v>
      </c>
      <c r="D40" s="3" t="s">
        <v>99</v>
      </c>
      <c r="E40" s="3" t="s">
        <v>106</v>
      </c>
      <c r="F40" s="3">
        <f t="shared" si="4"/>
        <v>15</v>
      </c>
      <c r="G40" s="4">
        <f t="shared" si="0"/>
        <v>12</v>
      </c>
      <c r="H40" s="3">
        <f t="shared" si="1"/>
        <v>3</v>
      </c>
      <c r="I40" s="4">
        <v>1</v>
      </c>
      <c r="J40" s="4">
        <v>0</v>
      </c>
      <c r="K40" s="4">
        <v>3</v>
      </c>
      <c r="L40" s="4">
        <v>5</v>
      </c>
      <c r="M40" s="4">
        <v>0</v>
      </c>
      <c r="N40" s="4">
        <v>0</v>
      </c>
      <c r="O40" s="4">
        <v>0</v>
      </c>
      <c r="P40" s="4">
        <v>0</v>
      </c>
      <c r="Q40" s="4">
        <v>1</v>
      </c>
      <c r="R40" s="4">
        <v>0</v>
      </c>
      <c r="S40" s="4">
        <v>0</v>
      </c>
      <c r="T40" s="4">
        <v>0</v>
      </c>
      <c r="U40" s="4">
        <v>0</v>
      </c>
      <c r="V40" s="4">
        <v>2</v>
      </c>
      <c r="W40" s="4">
        <v>1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1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/>
      <c r="AK40" s="4">
        <v>1</v>
      </c>
      <c r="AL40" s="4">
        <v>0</v>
      </c>
      <c r="AN40">
        <f t="shared" ca="1" si="2"/>
        <v>9</v>
      </c>
      <c r="AO40">
        <f t="shared" si="3"/>
        <v>34</v>
      </c>
    </row>
    <row r="41" spans="1:41" x14ac:dyDescent="0.3">
      <c r="A41" s="3" t="s">
        <v>23</v>
      </c>
      <c r="B41" s="3">
        <v>20</v>
      </c>
      <c r="C41" s="46" t="s">
        <v>31</v>
      </c>
      <c r="D41" s="3" t="s">
        <v>100</v>
      </c>
      <c r="E41" s="3" t="s">
        <v>109</v>
      </c>
      <c r="F41" s="3">
        <f t="shared" si="4"/>
        <v>34</v>
      </c>
      <c r="G41" s="4">
        <f t="shared" si="0"/>
        <v>34</v>
      </c>
      <c r="H41" s="3">
        <f t="shared" si="1"/>
        <v>0</v>
      </c>
      <c r="I41" s="4">
        <v>1</v>
      </c>
      <c r="J41" s="4">
        <v>1</v>
      </c>
      <c r="K41" s="4">
        <v>1</v>
      </c>
      <c r="L41" s="4">
        <v>0</v>
      </c>
      <c r="M41" s="4">
        <v>1</v>
      </c>
      <c r="N41" s="4">
        <v>5</v>
      </c>
      <c r="O41" s="4">
        <v>4</v>
      </c>
      <c r="P41" s="4">
        <v>4</v>
      </c>
      <c r="Q41" s="4">
        <v>2</v>
      </c>
      <c r="R41" s="4">
        <v>3</v>
      </c>
      <c r="S41" s="4">
        <v>2</v>
      </c>
      <c r="T41" s="4">
        <v>1</v>
      </c>
      <c r="U41" s="4">
        <v>4</v>
      </c>
      <c r="V41" s="4">
        <v>5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N41">
        <f t="shared" ca="1" si="2"/>
        <v>2</v>
      </c>
      <c r="AO41">
        <f t="shared" si="3"/>
        <v>9</v>
      </c>
    </row>
    <row r="42" spans="1:41" x14ac:dyDescent="0.3">
      <c r="A42" s="3" t="s">
        <v>23</v>
      </c>
      <c r="B42" s="3">
        <v>21</v>
      </c>
      <c r="C42" s="39" t="s">
        <v>28</v>
      </c>
      <c r="D42" s="3" t="s">
        <v>101</v>
      </c>
      <c r="E42" s="3" t="s">
        <v>108</v>
      </c>
      <c r="F42" s="3">
        <f t="shared" ref="F42:F45" si="5">G42+H42</f>
        <v>24</v>
      </c>
      <c r="G42" s="4">
        <f t="shared" si="0"/>
        <v>13</v>
      </c>
      <c r="H42" s="3">
        <f t="shared" si="1"/>
        <v>11</v>
      </c>
      <c r="I42" s="4">
        <v>1</v>
      </c>
      <c r="J42" s="4">
        <v>3</v>
      </c>
      <c r="K42" s="4">
        <v>0</v>
      </c>
      <c r="L42" s="4">
        <v>0</v>
      </c>
      <c r="M42" s="4">
        <v>0</v>
      </c>
      <c r="N42" s="4">
        <v>0</v>
      </c>
      <c r="O42" s="4">
        <v>2</v>
      </c>
      <c r="P42" s="4">
        <v>0</v>
      </c>
      <c r="Q42" s="4">
        <v>0</v>
      </c>
      <c r="R42" s="4">
        <v>2</v>
      </c>
      <c r="S42" s="4">
        <v>0</v>
      </c>
      <c r="T42" s="4">
        <v>0</v>
      </c>
      <c r="U42" s="4">
        <v>5</v>
      </c>
      <c r="V42" s="4">
        <v>0</v>
      </c>
      <c r="W42" s="4">
        <v>0</v>
      </c>
      <c r="X42" s="4">
        <v>1</v>
      </c>
      <c r="Y42" s="4">
        <v>1</v>
      </c>
      <c r="Z42" s="4">
        <v>0</v>
      </c>
      <c r="AA42" s="4">
        <v>1</v>
      </c>
      <c r="AB42" s="4">
        <v>1</v>
      </c>
      <c r="AC42" s="4">
        <v>0</v>
      </c>
      <c r="AD42" s="4">
        <v>1</v>
      </c>
      <c r="AE42" s="4">
        <v>1</v>
      </c>
      <c r="AF42" s="4">
        <v>0</v>
      </c>
      <c r="AG42" s="4">
        <v>1</v>
      </c>
      <c r="AH42" s="4">
        <v>1</v>
      </c>
      <c r="AI42" s="4">
        <v>1</v>
      </c>
      <c r="AJ42" s="4">
        <v>1</v>
      </c>
      <c r="AK42" s="4">
        <v>0</v>
      </c>
      <c r="AL42" s="4">
        <v>1</v>
      </c>
      <c r="AN42">
        <f t="shared" ca="1" si="2"/>
        <v>6</v>
      </c>
      <c r="AO42">
        <f t="shared" si="3"/>
        <v>19</v>
      </c>
    </row>
    <row r="43" spans="1:41" x14ac:dyDescent="0.3">
      <c r="A43" s="3" t="s">
        <v>23</v>
      </c>
      <c r="B43" s="3">
        <v>21</v>
      </c>
      <c r="C43" s="49" t="s">
        <v>29</v>
      </c>
      <c r="D43" s="3" t="s">
        <v>102</v>
      </c>
      <c r="E43" s="3" t="s">
        <v>105</v>
      </c>
      <c r="F43" s="3">
        <f t="shared" si="5"/>
        <v>8</v>
      </c>
      <c r="G43" s="4">
        <f t="shared" si="0"/>
        <v>6</v>
      </c>
      <c r="H43" s="3">
        <f t="shared" si="1"/>
        <v>2</v>
      </c>
      <c r="I43" s="4">
        <v>1</v>
      </c>
      <c r="J43" s="4">
        <v>3</v>
      </c>
      <c r="K43" s="4">
        <v>0</v>
      </c>
      <c r="L43" s="4">
        <v>1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1</v>
      </c>
      <c r="V43" s="4">
        <v>0</v>
      </c>
      <c r="W43" s="4">
        <v>0</v>
      </c>
      <c r="X43" s="4">
        <v>0</v>
      </c>
      <c r="Y43" s="4">
        <v>0</v>
      </c>
      <c r="Z43" s="4">
        <v>1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1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N43">
        <f t="shared" ca="1" si="2"/>
        <v>10</v>
      </c>
      <c r="AO43">
        <f t="shared" si="3"/>
        <v>38</v>
      </c>
    </row>
    <row r="44" spans="1:41" x14ac:dyDescent="0.3">
      <c r="A44" s="3" t="s">
        <v>23</v>
      </c>
      <c r="B44" s="3">
        <v>22</v>
      </c>
      <c r="C44" s="41" t="s">
        <v>32</v>
      </c>
      <c r="D44" s="3" t="s">
        <v>103</v>
      </c>
      <c r="E44" s="3" t="s">
        <v>108</v>
      </c>
      <c r="F44" s="3">
        <f t="shared" si="5"/>
        <v>28</v>
      </c>
      <c r="G44" s="4">
        <f t="shared" si="0"/>
        <v>25</v>
      </c>
      <c r="H44" s="3">
        <f t="shared" si="1"/>
        <v>3</v>
      </c>
      <c r="I44" s="4">
        <v>4</v>
      </c>
      <c r="J44" s="4">
        <v>2</v>
      </c>
      <c r="K44" s="4">
        <v>4</v>
      </c>
      <c r="L44" s="4">
        <v>0</v>
      </c>
      <c r="M44" s="4">
        <v>2</v>
      </c>
      <c r="N44" s="4">
        <v>0</v>
      </c>
      <c r="O44" s="4">
        <v>1</v>
      </c>
      <c r="P44" s="4">
        <v>2</v>
      </c>
      <c r="Q44" s="4">
        <v>0</v>
      </c>
      <c r="R44" s="4">
        <v>0</v>
      </c>
      <c r="S44" s="4">
        <v>3</v>
      </c>
      <c r="T44" s="4">
        <v>4</v>
      </c>
      <c r="U44" s="4">
        <v>0</v>
      </c>
      <c r="V44" s="4">
        <v>3</v>
      </c>
      <c r="W44" s="4">
        <v>1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1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/>
      <c r="AK44" s="4">
        <v>1</v>
      </c>
      <c r="AL44" s="4">
        <v>0</v>
      </c>
      <c r="AN44">
        <f t="shared" ca="1" si="2"/>
        <v>4</v>
      </c>
      <c r="AO44">
        <f t="shared" si="3"/>
        <v>14</v>
      </c>
    </row>
    <row r="45" spans="1:41" x14ac:dyDescent="0.3">
      <c r="A45" s="3" t="s">
        <v>23</v>
      </c>
      <c r="B45" s="3">
        <v>22</v>
      </c>
      <c r="C45" s="43" t="s">
        <v>30</v>
      </c>
      <c r="D45" s="3" t="s">
        <v>104</v>
      </c>
      <c r="E45" s="3" t="s">
        <v>109</v>
      </c>
      <c r="F45" s="3">
        <f t="shared" si="5"/>
        <v>41</v>
      </c>
      <c r="G45" s="4">
        <f t="shared" si="0"/>
        <v>41</v>
      </c>
      <c r="H45" s="3">
        <f t="shared" si="1"/>
        <v>0</v>
      </c>
      <c r="I45" s="4">
        <v>4</v>
      </c>
      <c r="J45" s="4">
        <v>3</v>
      </c>
      <c r="K45" s="4">
        <v>5</v>
      </c>
      <c r="L45" s="4">
        <v>2</v>
      </c>
      <c r="M45" s="4">
        <v>4</v>
      </c>
      <c r="N45" s="4">
        <v>1</v>
      </c>
      <c r="O45" s="4">
        <v>0</v>
      </c>
      <c r="P45" s="4">
        <v>5</v>
      </c>
      <c r="Q45" s="4">
        <v>5</v>
      </c>
      <c r="R45" s="4">
        <v>4</v>
      </c>
      <c r="S45" s="4">
        <v>5</v>
      </c>
      <c r="T45" s="4">
        <v>3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N45">
        <f t="shared" ca="1" si="2"/>
        <v>1</v>
      </c>
      <c r="AO45">
        <f t="shared" si="3"/>
        <v>4</v>
      </c>
    </row>
  </sheetData>
  <sheetProtection formatCells="0" formatColumns="0" formatRows="0" autoFilter="0" pivotTables="0"/>
  <conditionalFormatting sqref="E26:E32 E16:E23 E35:E1048576 E2:E12">
    <cfRule type="expression" dxfId="3" priority="11">
      <formula>#REF!&lt;&gt;E2</formula>
    </cfRule>
  </conditionalFormatting>
  <conditionalFormatting sqref="E33:E34">
    <cfRule type="expression" dxfId="2" priority="4">
      <formula>#REF!&lt;&gt;E33</formula>
    </cfRule>
  </conditionalFormatting>
  <conditionalFormatting sqref="E24:E25">
    <cfRule type="expression" dxfId="1" priority="3">
      <formula>#REF!&lt;&gt;E24</formula>
    </cfRule>
  </conditionalFormatting>
  <conditionalFormatting sqref="E13:E15">
    <cfRule type="expression" dxfId="0" priority="2">
      <formula>#REF!&lt;&gt;E13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X6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4" x14ac:dyDescent="0.3"/>
  <cols>
    <col min="1" max="1" width="18.6640625" customWidth="1"/>
    <col min="2" max="2" width="8" customWidth="1"/>
    <col min="3" max="24" width="6.6640625" customWidth="1"/>
  </cols>
  <sheetData>
    <row r="1" spans="1:24" s="1" customFormat="1" ht="93.6" customHeight="1" x14ac:dyDescent="0.3">
      <c r="A1" s="92" t="s">
        <v>6</v>
      </c>
      <c r="B1" s="92" t="s">
        <v>5</v>
      </c>
      <c r="C1" s="93" t="s">
        <v>15</v>
      </c>
      <c r="D1" s="93" t="s">
        <v>16</v>
      </c>
      <c r="E1" s="93" t="s">
        <v>17</v>
      </c>
      <c r="F1" s="93" t="s">
        <v>18</v>
      </c>
      <c r="G1" s="93" t="s">
        <v>19</v>
      </c>
      <c r="H1" s="94" t="s">
        <v>132</v>
      </c>
      <c r="I1" s="82" t="s">
        <v>25</v>
      </c>
      <c r="J1" s="82" t="s">
        <v>26</v>
      </c>
      <c r="K1" s="82" t="s">
        <v>27</v>
      </c>
      <c r="L1" s="82" t="s">
        <v>36</v>
      </c>
      <c r="M1" s="82" t="s">
        <v>138</v>
      </c>
      <c r="N1" s="82" t="s">
        <v>40</v>
      </c>
      <c r="O1" s="82" t="s">
        <v>43</v>
      </c>
      <c r="P1" s="82" t="s">
        <v>44</v>
      </c>
      <c r="Q1" s="82" t="s">
        <v>45</v>
      </c>
      <c r="R1" s="82" t="s">
        <v>47</v>
      </c>
      <c r="S1" s="82" t="s">
        <v>50</v>
      </c>
      <c r="T1" s="82" t="s">
        <v>51</v>
      </c>
      <c r="U1" s="82" t="s">
        <v>56</v>
      </c>
      <c r="V1" s="82" t="s">
        <v>139</v>
      </c>
      <c r="W1" s="82" t="s">
        <v>60</v>
      </c>
      <c r="X1" s="82" t="s">
        <v>61</v>
      </c>
    </row>
    <row r="2" spans="1:24" x14ac:dyDescent="0.3">
      <c r="A2" s="87" t="s">
        <v>28</v>
      </c>
      <c r="B2" s="15">
        <f>SUM(C2:X2)</f>
        <v>74</v>
      </c>
      <c r="C2" s="15">
        <v>-1</v>
      </c>
      <c r="D2" s="15">
        <v>-1</v>
      </c>
      <c r="E2" s="15">
        <v>0</v>
      </c>
      <c r="F2" s="15">
        <v>0</v>
      </c>
      <c r="G2" s="15">
        <v>0</v>
      </c>
      <c r="H2" s="86">
        <v>3</v>
      </c>
      <c r="I2" s="85">
        <v>2</v>
      </c>
      <c r="J2" s="15">
        <v>5</v>
      </c>
      <c r="K2" s="15">
        <v>5</v>
      </c>
      <c r="L2" s="15">
        <v>4</v>
      </c>
      <c r="M2" s="15">
        <v>5</v>
      </c>
      <c r="N2" s="15">
        <v>5</v>
      </c>
      <c r="O2" s="15">
        <v>4</v>
      </c>
      <c r="P2" s="15">
        <v>5</v>
      </c>
      <c r="Q2" s="15">
        <v>5</v>
      </c>
      <c r="R2" s="15">
        <v>4</v>
      </c>
      <c r="S2" s="15">
        <v>5</v>
      </c>
      <c r="T2" s="15">
        <v>5</v>
      </c>
      <c r="U2" s="15">
        <v>5</v>
      </c>
      <c r="V2" s="15">
        <v>5</v>
      </c>
      <c r="W2" s="15">
        <v>4</v>
      </c>
      <c r="X2" s="15">
        <v>5</v>
      </c>
    </row>
    <row r="3" spans="1:24" x14ac:dyDescent="0.3">
      <c r="A3" s="88" t="s">
        <v>29</v>
      </c>
      <c r="B3" s="15">
        <f>SUM(C3:X3)</f>
        <v>48</v>
      </c>
      <c r="C3" s="15">
        <v>-1</v>
      </c>
      <c r="D3" s="15">
        <v>-2</v>
      </c>
      <c r="E3" s="15">
        <v>-2</v>
      </c>
      <c r="F3" s="15">
        <v>0</v>
      </c>
      <c r="G3" s="15">
        <v>0</v>
      </c>
      <c r="H3" s="86">
        <v>3</v>
      </c>
      <c r="I3" s="85">
        <v>3</v>
      </c>
      <c r="J3" s="15">
        <v>1</v>
      </c>
      <c r="K3" s="15">
        <v>3</v>
      </c>
      <c r="L3" s="15">
        <v>5</v>
      </c>
      <c r="M3" s="15">
        <v>4</v>
      </c>
      <c r="N3" s="15">
        <v>1</v>
      </c>
      <c r="O3" s="15">
        <v>4</v>
      </c>
      <c r="P3" s="15">
        <v>3</v>
      </c>
      <c r="Q3" s="15">
        <v>1</v>
      </c>
      <c r="R3" s="15">
        <v>5</v>
      </c>
      <c r="S3" s="15">
        <v>4</v>
      </c>
      <c r="T3" s="15">
        <v>4</v>
      </c>
      <c r="U3" s="15">
        <v>3</v>
      </c>
      <c r="V3" s="15">
        <v>4</v>
      </c>
      <c r="W3" s="15">
        <v>3</v>
      </c>
      <c r="X3" s="15">
        <v>2</v>
      </c>
    </row>
    <row r="4" spans="1:24" x14ac:dyDescent="0.3">
      <c r="A4" s="89" t="s">
        <v>30</v>
      </c>
      <c r="B4" s="15">
        <f>SUM(C4:X4)</f>
        <v>50</v>
      </c>
      <c r="C4" s="15">
        <v>2</v>
      </c>
      <c r="D4" s="15">
        <v>3</v>
      </c>
      <c r="E4" s="15">
        <v>3</v>
      </c>
      <c r="F4" s="15">
        <v>2</v>
      </c>
      <c r="G4" s="15">
        <v>2</v>
      </c>
      <c r="H4" s="86">
        <v>3</v>
      </c>
      <c r="I4" s="85">
        <v>4</v>
      </c>
      <c r="J4" s="15">
        <v>3</v>
      </c>
      <c r="K4" s="15">
        <v>4</v>
      </c>
      <c r="L4" s="15">
        <v>1</v>
      </c>
      <c r="M4" s="15">
        <v>1</v>
      </c>
      <c r="N4" s="15">
        <v>4</v>
      </c>
      <c r="O4" s="15">
        <v>2</v>
      </c>
      <c r="P4" s="15">
        <v>1</v>
      </c>
      <c r="Q4" s="15">
        <v>2</v>
      </c>
      <c r="R4" s="15">
        <v>1</v>
      </c>
      <c r="S4" s="15">
        <v>2</v>
      </c>
      <c r="T4" s="15">
        <v>3</v>
      </c>
      <c r="U4" s="15">
        <v>2</v>
      </c>
      <c r="V4" s="15">
        <v>2</v>
      </c>
      <c r="W4" s="15">
        <v>1</v>
      </c>
      <c r="X4" s="15">
        <v>2</v>
      </c>
    </row>
    <row r="5" spans="1:24" x14ac:dyDescent="0.3">
      <c r="A5" s="90" t="s">
        <v>31</v>
      </c>
      <c r="B5" s="15">
        <f>SUM(C5:X5)</f>
        <v>38</v>
      </c>
      <c r="C5" s="15">
        <v>1</v>
      </c>
      <c r="D5" s="15">
        <v>3</v>
      </c>
      <c r="E5" s="15">
        <v>2</v>
      </c>
      <c r="F5" s="15">
        <v>-3</v>
      </c>
      <c r="G5" s="15">
        <v>-3</v>
      </c>
      <c r="H5" s="86">
        <v>3</v>
      </c>
      <c r="I5" s="85">
        <v>2</v>
      </c>
      <c r="J5" s="15">
        <v>2</v>
      </c>
      <c r="K5" s="15">
        <v>1</v>
      </c>
      <c r="L5" s="15">
        <v>2</v>
      </c>
      <c r="M5" s="15">
        <v>2</v>
      </c>
      <c r="N5" s="15">
        <v>3</v>
      </c>
      <c r="O5" s="15">
        <v>1</v>
      </c>
      <c r="P5" s="15">
        <v>2</v>
      </c>
      <c r="Q5" s="15">
        <v>3</v>
      </c>
      <c r="R5" s="15">
        <v>2</v>
      </c>
      <c r="S5" s="15">
        <v>1</v>
      </c>
      <c r="T5" s="15">
        <v>1</v>
      </c>
      <c r="U5" s="15">
        <v>4</v>
      </c>
      <c r="V5" s="15">
        <v>3</v>
      </c>
      <c r="W5" s="15">
        <v>2</v>
      </c>
      <c r="X5" s="15">
        <v>4</v>
      </c>
    </row>
    <row r="6" spans="1:24" x14ac:dyDescent="0.3">
      <c r="A6" s="91" t="s">
        <v>32</v>
      </c>
      <c r="B6" s="15">
        <f>SUM(C6:X6)</f>
        <v>62</v>
      </c>
      <c r="C6" s="15">
        <v>1</v>
      </c>
      <c r="D6" s="15">
        <v>2</v>
      </c>
      <c r="E6" s="15">
        <v>2</v>
      </c>
      <c r="F6" s="15">
        <v>1</v>
      </c>
      <c r="G6" s="15">
        <v>3</v>
      </c>
      <c r="H6" s="86">
        <v>3</v>
      </c>
      <c r="I6" s="85">
        <v>5</v>
      </c>
      <c r="J6" s="15">
        <v>4</v>
      </c>
      <c r="K6" s="15">
        <v>2</v>
      </c>
      <c r="L6" s="15">
        <v>3</v>
      </c>
      <c r="M6" s="15">
        <v>3</v>
      </c>
      <c r="N6" s="15">
        <v>2</v>
      </c>
      <c r="O6" s="15">
        <v>5</v>
      </c>
      <c r="P6" s="15">
        <v>4</v>
      </c>
      <c r="Q6" s="15">
        <v>4</v>
      </c>
      <c r="R6" s="15">
        <v>3</v>
      </c>
      <c r="S6" s="15">
        <v>3</v>
      </c>
      <c r="T6" s="15">
        <v>2</v>
      </c>
      <c r="U6" s="15">
        <v>1</v>
      </c>
      <c r="V6" s="15">
        <v>0</v>
      </c>
      <c r="W6" s="15">
        <v>5</v>
      </c>
      <c r="X6" s="15">
        <v>4</v>
      </c>
    </row>
  </sheetData>
  <sheetProtection formatCells="0" formatColumns="0" formatRows="0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/>
  <dimension ref="A1:B9"/>
  <sheetViews>
    <sheetView zoomScaleNormal="100" workbookViewId="0"/>
  </sheetViews>
  <sheetFormatPr defaultRowHeight="14.4" x14ac:dyDescent="0.3"/>
  <cols>
    <col min="1" max="1" width="8.109375" style="52" bestFit="1" customWidth="1"/>
    <col min="2" max="2" width="37.21875" bestFit="1" customWidth="1"/>
  </cols>
  <sheetData>
    <row r="1" spans="1:2" x14ac:dyDescent="0.3">
      <c r="A1" s="81" t="s">
        <v>4</v>
      </c>
      <c r="B1" s="1" t="s">
        <v>130</v>
      </c>
    </row>
    <row r="2" spans="1:2" x14ac:dyDescent="0.3">
      <c r="A2" s="52" t="s">
        <v>120</v>
      </c>
      <c r="B2" t="s">
        <v>111</v>
      </c>
    </row>
    <row r="3" spans="1:2" x14ac:dyDescent="0.3">
      <c r="A3" s="52" t="s">
        <v>121</v>
      </c>
      <c r="B3" t="s">
        <v>112</v>
      </c>
    </row>
    <row r="4" spans="1:2" x14ac:dyDescent="0.3">
      <c r="A4" s="52" t="s">
        <v>122</v>
      </c>
      <c r="B4" t="s">
        <v>113</v>
      </c>
    </row>
    <row r="5" spans="1:2" x14ac:dyDescent="0.3">
      <c r="A5" s="52" t="s">
        <v>123</v>
      </c>
      <c r="B5" t="s">
        <v>114</v>
      </c>
    </row>
    <row r="6" spans="1:2" x14ac:dyDescent="0.3">
      <c r="A6" s="52" t="s">
        <v>124</v>
      </c>
      <c r="B6" t="s">
        <v>115</v>
      </c>
    </row>
    <row r="7" spans="1:2" x14ac:dyDescent="0.3">
      <c r="A7" s="52" t="s">
        <v>125</v>
      </c>
      <c r="B7" t="s">
        <v>116</v>
      </c>
    </row>
    <row r="8" spans="1:2" x14ac:dyDescent="0.3">
      <c r="A8" s="52" t="s">
        <v>126</v>
      </c>
      <c r="B8" t="s">
        <v>117</v>
      </c>
    </row>
    <row r="9" spans="1:2" x14ac:dyDescent="0.3">
      <c r="A9" s="52" t="s">
        <v>119</v>
      </c>
      <c r="B9" t="s">
        <v>118</v>
      </c>
    </row>
  </sheetData>
  <pageMargins left="0.7" right="0.7" top="0.78740157499999996" bottom="0.78740157499999996" header="0.3" footer="0.3"/>
  <ignoredErrors>
    <ignoredError sqref="A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Safari</vt:lpstr>
      <vt:lpstr>Úklid stanů</vt:lpstr>
      <vt:lpstr>Počet bodů - Jednotlivci</vt:lpstr>
      <vt:lpstr>Počet bodů - Družinky</vt:lpstr>
      <vt:lpstr>Hodnosti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Šárka</dc:creator>
  <cp:lastModifiedBy>Šárka</cp:lastModifiedBy>
  <cp:lastPrinted>2019-07-28T14:46:13Z</cp:lastPrinted>
  <dcterms:created xsi:type="dcterms:W3CDTF">2017-02-03T19:08:46Z</dcterms:created>
  <dcterms:modified xsi:type="dcterms:W3CDTF">2019-08-17T10:39:24Z</dcterms:modified>
</cp:coreProperties>
</file>