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0" yWindow="0" windowWidth="19440" windowHeight="8505" tabRatio="732"/>
  </bookViews>
  <sheets>
    <sheet name="Počet bodů - J" sheetId="4" r:id="rId1"/>
    <sheet name="Počet bodů - D" sheetId="3" r:id="rId2"/>
    <sheet name="Seznam k tisku_čtverečky" sheetId="8" state="veryHidden" r:id="rId3"/>
    <sheet name="Seznam k tisku_řádka" sheetId="9" state="veryHidden" r:id="rId4"/>
    <sheet name="Safari" sheetId="11" r:id="rId5"/>
    <sheet name="Hodnosti" sheetId="5" r:id="rId6"/>
  </sheets>
  <definedNames>
    <definedName name="_xlnm._FilterDatabase" localSheetId="0" hidden="1">'Počet bodů - J'!$A$1:$AM$42</definedName>
    <definedName name="_xlnm._FilterDatabase" localSheetId="4" hidden="1">Safari!$A$1:$D$41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1"/>
  <c r="G42" i="4" l="1"/>
  <c r="P3" i="11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2"/>
  <c r="Q42" l="1"/>
  <c r="Q6"/>
  <c r="Q19"/>
  <c r="Q4"/>
  <c r="Q18"/>
  <c r="Q11"/>
  <c r="Q3"/>
  <c r="Q37"/>
  <c r="Q31"/>
  <c r="Q23"/>
  <c r="Q17"/>
  <c r="Q10"/>
  <c r="Q2"/>
  <c r="Q36"/>
  <c r="Q30"/>
  <c r="Q22"/>
  <c r="Q16"/>
  <c r="Q9"/>
  <c r="Q24"/>
  <c r="Q35"/>
  <c r="Q29"/>
  <c r="Q15"/>
  <c r="Q8"/>
  <c r="Q39"/>
  <c r="Q34"/>
  <c r="Q28"/>
  <c r="Q14"/>
  <c r="Q7"/>
  <c r="Q38"/>
  <c r="Q41"/>
  <c r="Q33"/>
  <c r="Q27"/>
  <c r="Q21"/>
  <c r="Q13"/>
  <c r="Q25"/>
  <c r="Q40"/>
  <c r="Q32"/>
  <c r="Q26"/>
  <c r="Q20"/>
  <c r="Q12"/>
  <c r="Q5"/>
  <c r="A32" i="8" l="1"/>
  <c r="A22"/>
  <c r="A12"/>
  <c r="A2"/>
  <c r="A32" i="9"/>
  <c r="A22"/>
  <c r="A12"/>
  <c r="A2"/>
  <c r="B36"/>
  <c r="B1"/>
  <c r="A1"/>
  <c r="B36" i="8"/>
  <c r="B1"/>
  <c r="A34"/>
  <c r="A35"/>
  <c r="A36"/>
  <c r="A37"/>
  <c r="A38"/>
  <c r="A39"/>
  <c r="A40"/>
  <c r="A41"/>
  <c r="A23"/>
  <c r="A24"/>
  <c r="A25"/>
  <c r="A26"/>
  <c r="A27"/>
  <c r="A28"/>
  <c r="A29"/>
  <c r="A30"/>
  <c r="A31"/>
  <c r="A33"/>
  <c r="A3"/>
  <c r="A4"/>
  <c r="A5"/>
  <c r="A6"/>
  <c r="A7"/>
  <c r="A8"/>
  <c r="A9"/>
  <c r="A10"/>
  <c r="A11"/>
  <c r="A13"/>
  <c r="A14"/>
  <c r="A15"/>
  <c r="A16"/>
  <c r="A17"/>
  <c r="A18"/>
  <c r="A19"/>
  <c r="A20"/>
  <c r="A21"/>
  <c r="A1"/>
  <c r="B5" i="3" l="1"/>
  <c r="B3"/>
  <c r="B6"/>
  <c r="B4"/>
  <c r="B2"/>
  <c r="B42" i="9" l="1"/>
  <c r="B14"/>
  <c r="B14" i="8"/>
  <c r="B39"/>
  <c r="B39" i="9"/>
  <c r="B30" i="8"/>
  <c r="B30" i="9"/>
  <c r="B22" i="8"/>
  <c r="B22" i="9"/>
  <c r="B18" i="8"/>
  <c r="B18" i="9"/>
  <c r="B9" i="8"/>
  <c r="B9" i="9"/>
  <c r="B3" i="8"/>
  <c r="B3" i="9"/>
  <c r="B40"/>
  <c r="B40" i="8"/>
  <c r="B24"/>
  <c r="B24" i="9"/>
  <c r="B8"/>
  <c r="B8" i="8"/>
  <c r="B27" i="9"/>
  <c r="B27" i="8"/>
  <c r="B4"/>
  <c r="B4" i="9"/>
  <c r="B38" i="8"/>
  <c r="B38" i="9"/>
  <c r="B26"/>
  <c r="B26" i="8"/>
  <c r="B19"/>
  <c r="B19" i="9"/>
  <c r="B5"/>
  <c r="B5" i="8"/>
  <c r="B15" i="9"/>
  <c r="B15" i="8"/>
  <c r="B25"/>
  <c r="B25" i="9"/>
  <c r="B37" i="8"/>
  <c r="B37" i="9"/>
  <c r="B33"/>
  <c r="B33" i="8"/>
  <c r="B23"/>
  <c r="B23" i="9"/>
  <c r="B20"/>
  <c r="B20" i="8"/>
  <c r="B12" i="9"/>
  <c r="B12" i="8"/>
  <c r="B6" i="9"/>
  <c r="B6" i="8"/>
  <c r="B31"/>
  <c r="B31" i="9"/>
  <c r="B41"/>
  <c r="B41" i="8"/>
  <c r="B35" i="9"/>
  <c r="B35" i="8"/>
  <c r="B28" i="9"/>
  <c r="B28" i="8"/>
  <c r="B21" i="9"/>
  <c r="B21" i="8"/>
  <c r="B17" i="9"/>
  <c r="B17" i="8"/>
  <c r="B10" i="9"/>
  <c r="B10" i="8"/>
  <c r="B2"/>
  <c r="B2" i="9"/>
  <c r="B11" i="8"/>
  <c r="B11" i="9"/>
  <c r="B34" i="8"/>
  <c r="B34" i="9"/>
  <c r="B32"/>
  <c r="B32" i="8"/>
  <c r="B29" i="9"/>
  <c r="B29" i="8"/>
  <c r="B13" i="9"/>
  <c r="B13" i="8"/>
  <c r="B16"/>
  <c r="B16" i="9"/>
  <c r="B7" i="8"/>
  <c r="B7" i="9"/>
  <c r="H42" i="4" l="1"/>
  <c r="F42" s="1"/>
  <c r="G14"/>
  <c r="G13"/>
  <c r="G15"/>
  <c r="G37"/>
  <c r="G36"/>
  <c r="G40"/>
  <c r="G38"/>
  <c r="G39"/>
  <c r="G41"/>
  <c r="G35"/>
  <c r="G32"/>
  <c r="G31"/>
  <c r="G27"/>
  <c r="G34"/>
  <c r="G30"/>
  <c r="G28"/>
  <c r="G33"/>
  <c r="G29"/>
  <c r="G26"/>
  <c r="G25"/>
  <c r="G22"/>
  <c r="G18"/>
  <c r="G23"/>
  <c r="G24"/>
  <c r="G21"/>
  <c r="G20"/>
  <c r="G19"/>
  <c r="G17"/>
  <c r="G16"/>
  <c r="G12" l="1"/>
  <c r="H12"/>
  <c r="G6"/>
  <c r="G9"/>
  <c r="H5"/>
  <c r="H2"/>
  <c r="H32"/>
  <c r="F32" s="1"/>
  <c r="H19"/>
  <c r="F19" s="1"/>
  <c r="H22"/>
  <c r="F22" s="1"/>
  <c r="G10"/>
  <c r="G8"/>
  <c r="G5"/>
  <c r="G4"/>
  <c r="H11"/>
  <c r="H26"/>
  <c r="F26" s="1"/>
  <c r="H33"/>
  <c r="F33" s="1"/>
  <c r="H37"/>
  <c r="F37" s="1"/>
  <c r="H9"/>
  <c r="H20"/>
  <c r="F20" s="1"/>
  <c r="H31"/>
  <c r="F31" s="1"/>
  <c r="H34"/>
  <c r="F34" s="1"/>
  <c r="G11"/>
  <c r="G7"/>
  <c r="H3"/>
  <c r="H6"/>
  <c r="H27"/>
  <c r="F27" s="1"/>
  <c r="H38"/>
  <c r="F38" s="1"/>
  <c r="H23"/>
  <c r="F23" s="1"/>
  <c r="H35"/>
  <c r="F35" s="1"/>
  <c r="H28"/>
  <c r="F28" s="1"/>
  <c r="G3"/>
  <c r="G2"/>
  <c r="H8"/>
  <c r="H17"/>
  <c r="F17" s="1"/>
  <c r="H29"/>
  <c r="F29" s="1"/>
  <c r="H4"/>
  <c r="H7"/>
  <c r="H21"/>
  <c r="F21" s="1"/>
  <c r="H39"/>
  <c r="F39" s="1"/>
  <c r="H24"/>
  <c r="F24" s="1"/>
  <c r="H14"/>
  <c r="F14" s="1"/>
  <c r="H18"/>
  <c r="F18" s="1"/>
  <c r="H36"/>
  <c r="F36" s="1"/>
  <c r="H15"/>
  <c r="F15" s="1"/>
  <c r="H10"/>
  <c r="H40"/>
  <c r="F40" s="1"/>
  <c r="H25"/>
  <c r="F25" s="1"/>
  <c r="H41"/>
  <c r="F41" s="1"/>
  <c r="H16"/>
  <c r="F16" s="1"/>
  <c r="H30"/>
  <c r="F30" s="1"/>
  <c r="H13"/>
  <c r="F13" s="1"/>
  <c r="F3" l="1"/>
  <c r="F2"/>
  <c r="F4" l="1"/>
  <c r="F5"/>
  <c r="F6" l="1"/>
  <c r="F7" l="1"/>
  <c r="F8" l="1"/>
  <c r="F9" l="1"/>
  <c r="F10" l="1"/>
  <c r="F11" l="1"/>
  <c r="F12" l="1"/>
</calcChain>
</file>

<file path=xl/sharedStrings.xml><?xml version="1.0" encoding="utf-8"?>
<sst xmlns="http://schemas.openxmlformats.org/spreadsheetml/2006/main" count="380" uniqueCount="117">
  <si>
    <t>Oddíl</t>
  </si>
  <si>
    <t>Jméno</t>
  </si>
  <si>
    <t>Č. stanu</t>
  </si>
  <si>
    <t>Družinka</t>
  </si>
  <si>
    <t>Body</t>
  </si>
  <si>
    <t>Celkem</t>
  </si>
  <si>
    <t>Název družinky</t>
  </si>
  <si>
    <t>Hodnosti</t>
  </si>
  <si>
    <t>Počet bodů za soutěže družinek</t>
  </si>
  <si>
    <t>Počet bodů za soutěže jednotlivců</t>
  </si>
  <si>
    <t>Počet bodů celkem</t>
  </si>
  <si>
    <t>Praktikant</t>
  </si>
  <si>
    <t>Asistent</t>
  </si>
  <si>
    <t>Zapisovatel</t>
  </si>
  <si>
    <t>Vyšetřovatel</t>
  </si>
  <si>
    <t>Detektiv amatér</t>
  </si>
  <si>
    <t>Soukromé očko</t>
  </si>
  <si>
    <t>I.</t>
  </si>
  <si>
    <t>II.</t>
  </si>
  <si>
    <t>III.</t>
  </si>
  <si>
    <t>IV.</t>
  </si>
  <si>
    <t>Tajenka</t>
  </si>
  <si>
    <t>Stopaři BB</t>
  </si>
  <si>
    <t>Poiroti</t>
  </si>
  <si>
    <t>Monogramy</t>
  </si>
  <si>
    <t>Prosívání mouky</t>
  </si>
  <si>
    <t>Nošení pytlů po mlýnu</t>
  </si>
  <si>
    <t>Pronásledování zloděje</t>
  </si>
  <si>
    <t>Vočka</t>
  </si>
  <si>
    <t>L.U.P.A.</t>
  </si>
  <si>
    <t>Žaludi</t>
  </si>
  <si>
    <t>Motání klubíčka</t>
  </si>
  <si>
    <t>Třídění knoflíků</t>
  </si>
  <si>
    <t>Švadlenčina výšivka</t>
  </si>
  <si>
    <t>Navlékání jehel</t>
  </si>
  <si>
    <t>Komu voda teče?</t>
  </si>
  <si>
    <t>Zásilky ze mlýna</t>
  </si>
  <si>
    <t>Ztracené dopisy</t>
  </si>
  <si>
    <t>Komu patří stopa?</t>
  </si>
  <si>
    <t>Třídění dopisů</t>
  </si>
  <si>
    <t>Roznášení dopisů</t>
  </si>
  <si>
    <t>Hospodská rvačka</t>
  </si>
  <si>
    <t>Vesnické setkání</t>
  </si>
  <si>
    <t>Strašáci na poli</t>
  </si>
  <si>
    <t>Likvidace škodné zvěře</t>
  </si>
  <si>
    <t>Hokynářčino alibi</t>
  </si>
  <si>
    <t>Mlynářův provaz</t>
  </si>
  <si>
    <t>Lovení ryb</t>
  </si>
  <si>
    <t>Poznávání ryb</t>
  </si>
  <si>
    <t>Dvouručné uzlování</t>
  </si>
  <si>
    <t>Trixeso</t>
  </si>
  <si>
    <t>Detektivní otázky</t>
  </si>
  <si>
    <t>Hledání hostinského</t>
  </si>
  <si>
    <t>Anička Ch.</t>
  </si>
  <si>
    <t>Týna F.</t>
  </si>
  <si>
    <t>Viktor V.</t>
  </si>
  <si>
    <t>Tomáš Pl.</t>
  </si>
  <si>
    <t>Tomáš Pu.</t>
  </si>
  <si>
    <t>Vítek O.</t>
  </si>
  <si>
    <t>Lea V.</t>
  </si>
  <si>
    <t>Esterka H.</t>
  </si>
  <si>
    <t>Ellen S.</t>
  </si>
  <si>
    <t>Týna V.</t>
  </si>
  <si>
    <t>Jenůfka F.</t>
  </si>
  <si>
    <t>Verča P.</t>
  </si>
  <si>
    <t>Kuba Mat.</t>
  </si>
  <si>
    <t>Honza P.</t>
  </si>
  <si>
    <t>Terka J.</t>
  </si>
  <si>
    <t>Elen H.</t>
  </si>
  <si>
    <t>Zuzka P.</t>
  </si>
  <si>
    <t>Verča Š.</t>
  </si>
  <si>
    <t>Lukáš V.</t>
  </si>
  <si>
    <t>Ríša O.</t>
  </si>
  <si>
    <t>Anežka M.</t>
  </si>
  <si>
    <t>Terka F.</t>
  </si>
  <si>
    <t>Míša B.</t>
  </si>
  <si>
    <t>Maty M.</t>
  </si>
  <si>
    <t>Kuba Mal.</t>
  </si>
  <si>
    <t>Míša M.</t>
  </si>
  <si>
    <t>Albik K.</t>
  </si>
  <si>
    <t>Dominik H.</t>
  </si>
  <si>
    <t>Jára Z.</t>
  </si>
  <si>
    <t>Martin J.</t>
  </si>
  <si>
    <t>Beátka Z.</t>
  </si>
  <si>
    <t>Johanka Š.</t>
  </si>
  <si>
    <t>Markétka Ch.</t>
  </si>
  <si>
    <t>Gábinka O.</t>
  </si>
  <si>
    <t>Marek M.</t>
  </si>
  <si>
    <t>Yannick T.</t>
  </si>
  <si>
    <t>Antonio P.</t>
  </si>
  <si>
    <t>Jonda K.</t>
  </si>
  <si>
    <t>Amálka J.</t>
  </si>
  <si>
    <t>Dáša D.</t>
  </si>
  <si>
    <t>Gábinka V.</t>
  </si>
  <si>
    <t>Dosažená hodnost</t>
  </si>
  <si>
    <t>0-5</t>
  </si>
  <si>
    <t>6-12</t>
  </si>
  <si>
    <t>13-21</t>
  </si>
  <si>
    <t>22-32</t>
  </si>
  <si>
    <t>33 a více</t>
  </si>
  <si>
    <t>nejvíc</t>
  </si>
  <si>
    <t>Pořadí v oddíle</t>
  </si>
  <si>
    <t>Vzácné zboží</t>
  </si>
  <si>
    <t>Zapůjčení obrazu</t>
  </si>
  <si>
    <t>Čistota</t>
  </si>
  <si>
    <t>Mlčení</t>
  </si>
  <si>
    <t>29.</t>
  </si>
  <si>
    <t>30.</t>
  </si>
  <si>
    <t>31.</t>
  </si>
  <si>
    <t>1.</t>
  </si>
  <si>
    <t>2.</t>
  </si>
  <si>
    <t>3.</t>
  </si>
  <si>
    <t>6.</t>
  </si>
  <si>
    <t>7.</t>
  </si>
  <si>
    <t>8.</t>
  </si>
  <si>
    <t>9.</t>
  </si>
  <si>
    <t>10.</t>
  </si>
</sst>
</file>

<file path=xl/styles.xml><?xml version="1.0" encoding="utf-8"?>
<styleSheet xmlns="http://schemas.openxmlformats.org/spreadsheetml/2006/main">
  <numFmts count="1">
    <numFmt numFmtId="164" formatCode="#;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C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4.9989318521683403E-2"/>
      </right>
      <top style="medium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4.9989318521683403E-2"/>
      </right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textRotation="60"/>
    </xf>
    <xf numFmtId="0" fontId="1" fillId="4" borderId="1" xfId="0" applyFont="1" applyFill="1" applyBorder="1" applyAlignment="1">
      <alignment textRotation="60"/>
    </xf>
    <xf numFmtId="0" fontId="1" fillId="5" borderId="1" xfId="0" applyFont="1" applyFill="1" applyBorder="1" applyAlignment="1">
      <alignment textRotation="60"/>
    </xf>
    <xf numFmtId="0" fontId="3" fillId="3" borderId="1" xfId="0" applyFont="1" applyFill="1" applyBorder="1" applyAlignment="1">
      <alignment textRotation="60"/>
    </xf>
    <xf numFmtId="0" fontId="1" fillId="0" borderId="1" xfId="0" applyFont="1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5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7" borderId="1" xfId="0" applyFill="1" applyBorder="1"/>
    <xf numFmtId="0" fontId="0" fillId="7" borderId="3" xfId="0" applyFill="1" applyBorder="1"/>
    <xf numFmtId="0" fontId="0" fillId="7" borderId="2" xfId="0" applyFill="1" applyBorder="1"/>
    <xf numFmtId="0" fontId="0" fillId="9" borderId="1" xfId="0" applyFill="1" applyBorder="1"/>
    <xf numFmtId="0" fontId="0" fillId="9" borderId="2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10" borderId="1" xfId="0" applyFill="1" applyBorder="1"/>
    <xf numFmtId="0" fontId="0" fillId="10" borderId="3" xfId="0" applyFill="1" applyBorder="1"/>
    <xf numFmtId="0" fontId="0" fillId="8" borderId="1" xfId="0" applyFill="1" applyBorder="1"/>
    <xf numFmtId="0" fontId="0" fillId="8" borderId="2" xfId="0" applyFill="1" applyBorder="1"/>
    <xf numFmtId="0" fontId="4" fillId="11" borderId="0" xfId="0" applyFont="1" applyFill="1"/>
    <xf numFmtId="0" fontId="2" fillId="11" borderId="0" xfId="0" applyFont="1" applyFill="1"/>
    <xf numFmtId="0" fontId="0" fillId="11" borderId="0" xfId="0" applyFill="1"/>
    <xf numFmtId="0" fontId="1" fillId="0" borderId="37" xfId="0" applyFont="1" applyBorder="1"/>
    <xf numFmtId="0" fontId="1" fillId="0" borderId="37" xfId="0" applyFont="1" applyBorder="1" applyAlignment="1">
      <alignment textRotation="90"/>
    </xf>
    <xf numFmtId="0" fontId="0" fillId="0" borderId="37" xfId="0" applyBorder="1"/>
    <xf numFmtId="0" fontId="0" fillId="0" borderId="38" xfId="0" applyBorder="1"/>
    <xf numFmtId="0" fontId="0" fillId="7" borderId="39" xfId="0" applyFill="1" applyBorder="1"/>
    <xf numFmtId="0" fontId="0" fillId="6" borderId="40" xfId="0" applyFill="1" applyBorder="1"/>
    <xf numFmtId="0" fontId="0" fillId="8" borderId="40" xfId="0" applyFill="1" applyBorder="1"/>
    <xf numFmtId="0" fontId="0" fillId="9" borderId="40" xfId="0" applyFill="1" applyBorder="1"/>
    <xf numFmtId="0" fontId="0" fillId="10" borderId="38" xfId="0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41" xfId="0" applyBorder="1"/>
    <xf numFmtId="0" fontId="0" fillId="0" borderId="41" xfId="0" applyFill="1" applyBorder="1"/>
    <xf numFmtId="0" fontId="0" fillId="0" borderId="4" xfId="0" applyFill="1" applyBorder="1"/>
    <xf numFmtId="0" fontId="0" fillId="0" borderId="27" xfId="0" applyFill="1" applyBorder="1"/>
    <xf numFmtId="0" fontId="0" fillId="0" borderId="31" xfId="0" applyFill="1" applyBorder="1"/>
    <xf numFmtId="0" fontId="0" fillId="0" borderId="32" xfId="0" applyFill="1" applyBorder="1"/>
    <xf numFmtId="0" fontId="0" fillId="0" borderId="42" xfId="0" applyFill="1" applyBorder="1"/>
    <xf numFmtId="0" fontId="0" fillId="0" borderId="43" xfId="0" applyBorder="1"/>
    <xf numFmtId="0" fontId="0" fillId="0" borderId="44" xfId="0" applyBorder="1"/>
    <xf numFmtId="164" fontId="0" fillId="0" borderId="1" xfId="0" applyNumberFormat="1" applyFill="1" applyBorder="1"/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</cellXfs>
  <cellStyles count="1">
    <cellStyle name="normální" xfId="0" builtinId="0"/>
  </cellStyles>
  <dxfs count="15">
    <dxf>
      <font>
        <b/>
        <i val="0"/>
      </font>
      <fill>
        <patternFill>
          <bgColor rgb="FFFF3300"/>
        </patternFill>
      </fill>
    </dxf>
    <dxf>
      <font>
        <b/>
        <i val="0"/>
      </font>
      <fill>
        <patternFill>
          <bgColor rgb="FFFF3300"/>
        </patternFill>
      </fill>
    </dxf>
    <dxf>
      <font>
        <b/>
        <i val="0"/>
      </font>
      <fill>
        <patternFill>
          <bgColor rgb="FFFF3300"/>
        </patternFill>
      </fill>
    </dxf>
    <dxf>
      <font>
        <b/>
        <i val="0"/>
      </font>
      <fill>
        <patternFill>
          <bgColor rgb="FFFF3300"/>
        </patternFill>
      </fill>
    </dxf>
    <dxf>
      <font>
        <b/>
        <i val="0"/>
      </font>
      <fill>
        <patternFill>
          <bgColor rgb="FFFF3300"/>
        </patternFill>
      </fill>
    </dxf>
    <dxf>
      <font>
        <b/>
        <i val="0"/>
      </font>
      <fill>
        <patternFill>
          <bgColor rgb="FFFF3300"/>
        </patternFill>
      </fill>
    </dxf>
    <dxf>
      <font>
        <b/>
        <i val="0"/>
      </font>
      <fill>
        <patternFill>
          <bgColor rgb="FFFF3300"/>
        </patternFill>
      </fill>
    </dxf>
    <dxf>
      <font>
        <b/>
        <i val="0"/>
      </font>
      <fill>
        <patternFill>
          <bgColor rgb="FFFF3300"/>
        </patternFill>
      </fill>
    </dxf>
    <dxf>
      <font>
        <b/>
        <i val="0"/>
      </font>
      <fill>
        <patternFill>
          <bgColor rgb="FFFF3300"/>
        </patternFill>
      </fill>
    </dxf>
    <dxf>
      <font>
        <b/>
        <i val="0"/>
      </font>
      <fill>
        <patternFill>
          <bgColor rgb="FFFF3300"/>
        </patternFill>
      </fill>
    </dxf>
    <dxf>
      <font>
        <b/>
        <i val="0"/>
        <color auto="1"/>
      </font>
      <fill>
        <patternFill>
          <bgColor rgb="FFFF33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  <color rgb="FFFF0000"/>
      <color rgb="FFCC00CC"/>
      <color rgb="FF33CC33"/>
      <color rgb="FF0066FF"/>
      <color rgb="FFFF6600"/>
      <color rgb="FFCC66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3">
    <outlinePr summaryRight="0"/>
  </sheetPr>
  <dimension ref="A1:AM42"/>
  <sheetViews>
    <sheetView tabSelected="1" zoomScaleNormal="100" workbookViewId="0">
      <pane xSplit="8" ySplit="1" topLeftCell="I2" activePane="bottomRight" state="frozen"/>
      <selection pane="topRight" activeCell="J1" sqref="J1"/>
      <selection pane="bottomLeft" activeCell="A2" sqref="A2"/>
      <selection pane="bottomRight" activeCell="G10" sqref="G10"/>
    </sheetView>
  </sheetViews>
  <sheetFormatPr defaultRowHeight="15"/>
  <cols>
    <col min="1" max="1" width="5.28515625" bestFit="1" customWidth="1"/>
    <col min="2" max="2" width="5.28515625" customWidth="1"/>
    <col min="3" max="3" width="10.5703125" customWidth="1"/>
    <col min="4" max="4" width="11.85546875" bestFit="1" customWidth="1"/>
    <col min="5" max="5" width="14.28515625" bestFit="1" customWidth="1"/>
    <col min="6" max="6" width="10.7109375" bestFit="1" customWidth="1"/>
    <col min="7" max="7" width="13.42578125" customWidth="1"/>
    <col min="8" max="8" width="13.140625" customWidth="1"/>
    <col min="9" max="10" width="6.7109375" customWidth="1"/>
    <col min="11" max="19" width="6" customWidth="1"/>
    <col min="20" max="23" width="7" customWidth="1"/>
    <col min="24" max="24" width="7.28515625" customWidth="1"/>
    <col min="25" max="32" width="6.5703125" customWidth="1"/>
    <col min="33" max="33" width="4.85546875" customWidth="1"/>
    <col min="34" max="34" width="7.7109375" customWidth="1"/>
    <col min="35" max="35" width="6.28515625" bestFit="1" customWidth="1"/>
    <col min="36" max="38" width="7.7109375" customWidth="1"/>
    <col min="39" max="39" width="6.42578125" customWidth="1"/>
  </cols>
  <sheetData>
    <row r="1" spans="1:39" ht="90">
      <c r="A1" s="2" t="s">
        <v>0</v>
      </c>
      <c r="B1" s="2" t="s">
        <v>2</v>
      </c>
      <c r="C1" s="2" t="s">
        <v>3</v>
      </c>
      <c r="D1" s="2" t="s">
        <v>1</v>
      </c>
      <c r="E1" s="9" t="s">
        <v>94</v>
      </c>
      <c r="F1" s="9" t="s">
        <v>10</v>
      </c>
      <c r="G1" s="9" t="s">
        <v>9</v>
      </c>
      <c r="H1" s="9" t="s">
        <v>8</v>
      </c>
      <c r="I1" s="6" t="s">
        <v>104</v>
      </c>
      <c r="J1" s="7" t="s">
        <v>105</v>
      </c>
      <c r="K1" s="5" t="s">
        <v>24</v>
      </c>
      <c r="L1" s="5" t="s">
        <v>34</v>
      </c>
      <c r="M1" s="5" t="s">
        <v>31</v>
      </c>
      <c r="N1" s="5" t="s">
        <v>32</v>
      </c>
      <c r="O1" s="5" t="s">
        <v>33</v>
      </c>
      <c r="P1" s="5" t="s">
        <v>39</v>
      </c>
      <c r="Q1" s="5" t="s">
        <v>40</v>
      </c>
      <c r="R1" s="5" t="s">
        <v>42</v>
      </c>
      <c r="S1" s="5" t="s">
        <v>44</v>
      </c>
      <c r="T1" s="5" t="s">
        <v>102</v>
      </c>
      <c r="U1" s="5" t="s">
        <v>47</v>
      </c>
      <c r="V1" s="5" t="s">
        <v>48</v>
      </c>
      <c r="W1" s="5" t="s">
        <v>103</v>
      </c>
      <c r="X1" s="8" t="s">
        <v>21</v>
      </c>
      <c r="Y1" s="8" t="s">
        <v>35</v>
      </c>
      <c r="Z1" s="8" t="s">
        <v>36</v>
      </c>
      <c r="AA1" s="8" t="s">
        <v>25</v>
      </c>
      <c r="AB1" s="8" t="s">
        <v>26</v>
      </c>
      <c r="AC1" s="8" t="s">
        <v>27</v>
      </c>
      <c r="AD1" s="8" t="s">
        <v>37</v>
      </c>
      <c r="AE1" s="8" t="s">
        <v>38</v>
      </c>
      <c r="AF1" s="8" t="s">
        <v>41</v>
      </c>
      <c r="AG1" s="8" t="s">
        <v>43</v>
      </c>
      <c r="AH1" s="8" t="s">
        <v>45</v>
      </c>
      <c r="AI1" s="8" t="s">
        <v>46</v>
      </c>
      <c r="AJ1" s="8" t="s">
        <v>49</v>
      </c>
      <c r="AK1" s="8" t="s">
        <v>50</v>
      </c>
      <c r="AL1" s="8" t="s">
        <v>51</v>
      </c>
      <c r="AM1" s="8" t="s">
        <v>52</v>
      </c>
    </row>
    <row r="2" spans="1:39">
      <c r="A2" s="3" t="s">
        <v>17</v>
      </c>
      <c r="B2" s="3">
        <v>1</v>
      </c>
      <c r="C2" s="43" t="s">
        <v>30</v>
      </c>
      <c r="D2" s="3" t="s">
        <v>53</v>
      </c>
      <c r="E2" s="3" t="s">
        <v>15</v>
      </c>
      <c r="F2" s="3">
        <f>G2+H2</f>
        <v>50</v>
      </c>
      <c r="G2" s="4">
        <f t="shared" ref="G2:G42" si="0">SUM(K2:W2)+I2+J2</f>
        <v>47</v>
      </c>
      <c r="H2" s="3">
        <f t="shared" ref="H2:H42" si="1">SUMIF(X2:AM2,"&gt;0",X2:AM2)</f>
        <v>3</v>
      </c>
      <c r="I2" s="4">
        <v>4</v>
      </c>
      <c r="J2" s="4">
        <v>3</v>
      </c>
      <c r="K2" s="4">
        <v>2</v>
      </c>
      <c r="L2" s="4">
        <v>2</v>
      </c>
      <c r="M2" s="4">
        <v>3</v>
      </c>
      <c r="N2" s="4">
        <v>5</v>
      </c>
      <c r="O2" s="4">
        <v>4</v>
      </c>
      <c r="P2" s="4">
        <v>5</v>
      </c>
      <c r="Q2" s="4">
        <v>2</v>
      </c>
      <c r="R2" s="4">
        <v>3</v>
      </c>
      <c r="S2" s="4">
        <v>0</v>
      </c>
      <c r="T2" s="4">
        <v>2</v>
      </c>
      <c r="U2" s="4">
        <v>3</v>
      </c>
      <c r="V2" s="4">
        <v>4</v>
      </c>
      <c r="W2" s="4">
        <v>5</v>
      </c>
      <c r="X2" s="4">
        <v>0</v>
      </c>
      <c r="Y2" s="4">
        <v>0</v>
      </c>
      <c r="Z2" s="4">
        <v>0</v>
      </c>
      <c r="AA2" s="4">
        <v>1</v>
      </c>
      <c r="AB2" s="4">
        <v>1</v>
      </c>
      <c r="AC2" s="4">
        <v>1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  <c r="AJ2" s="4">
        <v>0</v>
      </c>
      <c r="AK2" s="4">
        <v>0</v>
      </c>
      <c r="AL2" s="4">
        <v>0</v>
      </c>
      <c r="AM2" s="4">
        <v>0</v>
      </c>
    </row>
    <row r="3" spans="1:39">
      <c r="A3" s="3" t="s">
        <v>17</v>
      </c>
      <c r="B3" s="3">
        <v>1</v>
      </c>
      <c r="C3" s="46" t="s">
        <v>28</v>
      </c>
      <c r="D3" s="3" t="s">
        <v>54</v>
      </c>
      <c r="E3" s="3" t="s">
        <v>14</v>
      </c>
      <c r="F3" s="3">
        <f t="shared" ref="F3:F41" si="2">G3+H3</f>
        <v>25</v>
      </c>
      <c r="G3" s="4">
        <f t="shared" si="0"/>
        <v>22</v>
      </c>
      <c r="H3" s="3">
        <f t="shared" si="1"/>
        <v>3</v>
      </c>
      <c r="I3" s="4">
        <v>4</v>
      </c>
      <c r="J3" s="4">
        <v>3</v>
      </c>
      <c r="K3" s="4">
        <v>3</v>
      </c>
      <c r="L3" s="4">
        <v>1</v>
      </c>
      <c r="M3" s="4">
        <v>0</v>
      </c>
      <c r="N3" s="4">
        <v>1</v>
      </c>
      <c r="O3" s="4">
        <v>2</v>
      </c>
      <c r="P3" s="4">
        <v>1</v>
      </c>
      <c r="Q3" s="4">
        <v>1</v>
      </c>
      <c r="R3" s="4">
        <v>0</v>
      </c>
      <c r="S3" s="4">
        <v>0</v>
      </c>
      <c r="T3" s="4">
        <v>0</v>
      </c>
      <c r="U3" s="4">
        <v>2</v>
      </c>
      <c r="V3" s="4">
        <v>2</v>
      </c>
      <c r="W3" s="4">
        <v>2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1</v>
      </c>
      <c r="AJ3" s="4">
        <v>0</v>
      </c>
      <c r="AK3" s="4">
        <v>1</v>
      </c>
      <c r="AL3" s="4">
        <v>1</v>
      </c>
      <c r="AM3" s="4">
        <v>0</v>
      </c>
    </row>
    <row r="4" spans="1:39">
      <c r="A4" s="3" t="s">
        <v>17</v>
      </c>
      <c r="B4" s="3">
        <v>2</v>
      </c>
      <c r="C4" s="51" t="s">
        <v>23</v>
      </c>
      <c r="D4" s="3" t="s">
        <v>55</v>
      </c>
      <c r="E4" s="3" t="s">
        <v>13</v>
      </c>
      <c r="F4" s="3">
        <f t="shared" si="2"/>
        <v>15</v>
      </c>
      <c r="G4" s="4">
        <f t="shared" si="0"/>
        <v>15</v>
      </c>
      <c r="H4" s="3">
        <f t="shared" si="1"/>
        <v>0</v>
      </c>
      <c r="I4" s="4">
        <v>1</v>
      </c>
      <c r="J4" s="4">
        <v>3</v>
      </c>
      <c r="K4" s="4">
        <v>0</v>
      </c>
      <c r="L4" s="4">
        <v>0</v>
      </c>
      <c r="M4" s="4">
        <v>2</v>
      </c>
      <c r="N4" s="4">
        <v>0</v>
      </c>
      <c r="O4" s="4">
        <v>1</v>
      </c>
      <c r="P4" s="4">
        <v>0</v>
      </c>
      <c r="Q4" s="4">
        <v>3</v>
      </c>
      <c r="R4" s="4">
        <v>0</v>
      </c>
      <c r="S4" s="4">
        <v>5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</row>
    <row r="5" spans="1:39">
      <c r="A5" s="3" t="s">
        <v>17</v>
      </c>
      <c r="B5" s="3">
        <v>2</v>
      </c>
      <c r="C5" s="46" t="s">
        <v>28</v>
      </c>
      <c r="D5" s="3" t="s">
        <v>56</v>
      </c>
      <c r="E5" s="3" t="s">
        <v>14</v>
      </c>
      <c r="F5" s="3">
        <f t="shared" si="2"/>
        <v>22</v>
      </c>
      <c r="G5" s="4">
        <f t="shared" si="0"/>
        <v>19</v>
      </c>
      <c r="H5" s="3">
        <f t="shared" si="1"/>
        <v>3</v>
      </c>
      <c r="I5" s="4">
        <v>1</v>
      </c>
      <c r="J5" s="4">
        <v>3</v>
      </c>
      <c r="K5" s="4">
        <v>0</v>
      </c>
      <c r="L5" s="4">
        <v>0</v>
      </c>
      <c r="M5" s="4">
        <v>5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1</v>
      </c>
      <c r="V5" s="4">
        <v>5</v>
      </c>
      <c r="W5" s="4">
        <v>4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1</v>
      </c>
      <c r="AJ5" s="4">
        <v>0</v>
      </c>
      <c r="AK5" s="4">
        <v>1</v>
      </c>
      <c r="AL5" s="4">
        <v>1</v>
      </c>
      <c r="AM5" s="4">
        <v>0</v>
      </c>
    </row>
    <row r="6" spans="1:39">
      <c r="A6" s="3" t="s">
        <v>17</v>
      </c>
      <c r="B6" s="3">
        <v>3</v>
      </c>
      <c r="C6" s="53" t="s">
        <v>29</v>
      </c>
      <c r="D6" s="3" t="s">
        <v>57</v>
      </c>
      <c r="E6" s="3" t="s">
        <v>15</v>
      </c>
      <c r="F6" s="3">
        <f t="shared" si="2"/>
        <v>36</v>
      </c>
      <c r="G6" s="4">
        <f t="shared" si="0"/>
        <v>31</v>
      </c>
      <c r="H6" s="3">
        <f t="shared" si="1"/>
        <v>5</v>
      </c>
      <c r="I6" s="4">
        <v>2</v>
      </c>
      <c r="J6" s="4">
        <v>3</v>
      </c>
      <c r="K6" s="4">
        <v>0</v>
      </c>
      <c r="L6" s="4">
        <v>3</v>
      </c>
      <c r="M6" s="4">
        <v>0</v>
      </c>
      <c r="N6" s="4">
        <v>0</v>
      </c>
      <c r="O6" s="4">
        <v>5</v>
      </c>
      <c r="P6" s="4">
        <v>4</v>
      </c>
      <c r="Q6" s="4">
        <v>5</v>
      </c>
      <c r="R6" s="4">
        <v>1</v>
      </c>
      <c r="S6" s="4">
        <v>3</v>
      </c>
      <c r="T6" s="4">
        <v>5</v>
      </c>
      <c r="U6" s="4">
        <v>0</v>
      </c>
      <c r="V6" s="4">
        <v>0</v>
      </c>
      <c r="W6" s="4">
        <v>0</v>
      </c>
      <c r="X6" s="4">
        <v>1</v>
      </c>
      <c r="Y6" s="4">
        <v>1</v>
      </c>
      <c r="Z6" s="4">
        <v>0</v>
      </c>
      <c r="AA6" s="4">
        <v>0</v>
      </c>
      <c r="AB6" s="4">
        <v>0</v>
      </c>
      <c r="AC6" s="4">
        <v>0</v>
      </c>
      <c r="AD6" s="4">
        <v>1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1</v>
      </c>
      <c r="AK6" s="4">
        <v>0</v>
      </c>
      <c r="AL6" s="4">
        <v>0</v>
      </c>
      <c r="AM6" s="4">
        <v>1</v>
      </c>
    </row>
    <row r="7" spans="1:39">
      <c r="A7" s="3" t="s">
        <v>17</v>
      </c>
      <c r="B7" s="3">
        <v>3</v>
      </c>
      <c r="C7" s="48" t="s">
        <v>22</v>
      </c>
      <c r="D7" s="3" t="s">
        <v>58</v>
      </c>
      <c r="E7" s="3" t="s">
        <v>14</v>
      </c>
      <c r="F7" s="3">
        <f t="shared" si="2"/>
        <v>25</v>
      </c>
      <c r="G7" s="4">
        <f t="shared" si="0"/>
        <v>21</v>
      </c>
      <c r="H7" s="3">
        <f t="shared" si="1"/>
        <v>4</v>
      </c>
      <c r="I7" s="4">
        <v>2</v>
      </c>
      <c r="J7" s="4">
        <v>2</v>
      </c>
      <c r="K7" s="4">
        <v>0</v>
      </c>
      <c r="L7" s="4">
        <v>0</v>
      </c>
      <c r="M7" s="4">
        <v>0</v>
      </c>
      <c r="N7" s="4">
        <v>2</v>
      </c>
      <c r="O7" s="4">
        <v>0</v>
      </c>
      <c r="P7" s="4">
        <v>0</v>
      </c>
      <c r="Q7" s="4">
        <v>4</v>
      </c>
      <c r="R7" s="4">
        <v>0</v>
      </c>
      <c r="S7" s="4">
        <v>4</v>
      </c>
      <c r="T7" s="4">
        <v>4</v>
      </c>
      <c r="U7" s="4">
        <v>0</v>
      </c>
      <c r="V7" s="4">
        <v>0</v>
      </c>
      <c r="W7" s="4">
        <v>3</v>
      </c>
      <c r="X7" s="4">
        <v>0</v>
      </c>
      <c r="Y7" s="4">
        <v>0</v>
      </c>
      <c r="Z7" s="4">
        <v>1</v>
      </c>
      <c r="AA7" s="4">
        <v>0</v>
      </c>
      <c r="AB7" s="4">
        <v>0</v>
      </c>
      <c r="AC7" s="4">
        <v>0</v>
      </c>
      <c r="AD7" s="4">
        <v>0</v>
      </c>
      <c r="AE7" s="4">
        <v>1</v>
      </c>
      <c r="AF7" s="4">
        <v>1</v>
      </c>
      <c r="AG7" s="4">
        <v>0</v>
      </c>
      <c r="AH7" s="4">
        <v>1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</row>
    <row r="8" spans="1:39">
      <c r="A8" s="3" t="s">
        <v>17</v>
      </c>
      <c r="B8" s="3">
        <v>4</v>
      </c>
      <c r="C8" s="43" t="s">
        <v>30</v>
      </c>
      <c r="D8" s="3" t="s">
        <v>59</v>
      </c>
      <c r="E8" s="3" t="s">
        <v>14</v>
      </c>
      <c r="F8" s="3">
        <f t="shared" si="2"/>
        <v>31</v>
      </c>
      <c r="G8" s="4">
        <f t="shared" si="0"/>
        <v>28</v>
      </c>
      <c r="H8" s="3">
        <f t="shared" si="1"/>
        <v>3</v>
      </c>
      <c r="I8" s="4">
        <v>2</v>
      </c>
      <c r="J8" s="4">
        <v>3</v>
      </c>
      <c r="K8" s="4">
        <v>1</v>
      </c>
      <c r="L8" s="4">
        <v>4</v>
      </c>
      <c r="M8" s="4">
        <v>1</v>
      </c>
      <c r="N8" s="4">
        <v>4</v>
      </c>
      <c r="O8" s="4">
        <v>0</v>
      </c>
      <c r="P8" s="4">
        <v>2</v>
      </c>
      <c r="Q8" s="4">
        <v>0</v>
      </c>
      <c r="R8" s="4">
        <v>5</v>
      </c>
      <c r="S8" s="4">
        <v>2</v>
      </c>
      <c r="T8" s="4">
        <v>0</v>
      </c>
      <c r="U8" s="4">
        <v>4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1</v>
      </c>
      <c r="AB8" s="4">
        <v>1</v>
      </c>
      <c r="AC8" s="4">
        <v>1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</row>
    <row r="9" spans="1:39">
      <c r="A9" s="3" t="s">
        <v>17</v>
      </c>
      <c r="B9" s="3">
        <v>4</v>
      </c>
      <c r="C9" s="53" t="s">
        <v>29</v>
      </c>
      <c r="D9" s="3" t="s">
        <v>60</v>
      </c>
      <c r="E9" s="3" t="s">
        <v>14</v>
      </c>
      <c r="F9" s="3">
        <f t="shared" si="2"/>
        <v>32</v>
      </c>
      <c r="G9" s="4">
        <f t="shared" si="0"/>
        <v>27</v>
      </c>
      <c r="H9" s="3">
        <f t="shared" si="1"/>
        <v>5</v>
      </c>
      <c r="I9" s="4">
        <v>2</v>
      </c>
      <c r="J9" s="4">
        <v>3</v>
      </c>
      <c r="K9" s="4">
        <v>5</v>
      </c>
      <c r="L9" s="4">
        <v>0</v>
      </c>
      <c r="M9" s="4">
        <v>0</v>
      </c>
      <c r="N9" s="4">
        <v>0</v>
      </c>
      <c r="O9" s="4">
        <v>3</v>
      </c>
      <c r="P9" s="4">
        <v>3</v>
      </c>
      <c r="Q9" s="4">
        <v>0</v>
      </c>
      <c r="R9" s="4">
        <v>4</v>
      </c>
      <c r="S9" s="4">
        <v>1</v>
      </c>
      <c r="T9" s="4">
        <v>1</v>
      </c>
      <c r="U9" s="4">
        <v>5</v>
      </c>
      <c r="V9" s="4">
        <v>0</v>
      </c>
      <c r="W9" s="4">
        <v>0</v>
      </c>
      <c r="X9" s="4">
        <v>1</v>
      </c>
      <c r="Y9" s="4">
        <v>1</v>
      </c>
      <c r="Z9" s="4">
        <v>0</v>
      </c>
      <c r="AA9" s="4">
        <v>0</v>
      </c>
      <c r="AB9" s="4">
        <v>0</v>
      </c>
      <c r="AC9" s="4">
        <v>0</v>
      </c>
      <c r="AD9" s="4">
        <v>1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1</v>
      </c>
      <c r="AK9" s="4">
        <v>0</v>
      </c>
      <c r="AL9" s="4">
        <v>0</v>
      </c>
      <c r="AM9" s="4">
        <v>1</v>
      </c>
    </row>
    <row r="10" spans="1:39">
      <c r="A10" s="3" t="s">
        <v>17</v>
      </c>
      <c r="B10" s="3">
        <v>5</v>
      </c>
      <c r="C10" s="48" t="s">
        <v>22</v>
      </c>
      <c r="D10" s="3" t="s">
        <v>61</v>
      </c>
      <c r="E10" s="3" t="s">
        <v>13</v>
      </c>
      <c r="F10" s="3">
        <f t="shared" si="2"/>
        <v>21</v>
      </c>
      <c r="G10" s="4">
        <f t="shared" si="0"/>
        <v>17</v>
      </c>
      <c r="H10" s="3">
        <f t="shared" si="1"/>
        <v>4</v>
      </c>
      <c r="I10" s="4">
        <v>4</v>
      </c>
      <c r="J10" s="4">
        <v>3</v>
      </c>
      <c r="K10" s="4">
        <v>0</v>
      </c>
      <c r="L10" s="4">
        <v>5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3</v>
      </c>
      <c r="U10" s="4">
        <v>0</v>
      </c>
      <c r="V10" s="4">
        <v>1</v>
      </c>
      <c r="W10" s="4">
        <v>1</v>
      </c>
      <c r="X10" s="4">
        <v>0</v>
      </c>
      <c r="Y10" s="4">
        <v>0</v>
      </c>
      <c r="Z10" s="4">
        <v>1</v>
      </c>
      <c r="AA10" s="4">
        <v>0</v>
      </c>
      <c r="AB10" s="4">
        <v>0</v>
      </c>
      <c r="AC10" s="4">
        <v>0</v>
      </c>
      <c r="AD10" s="4">
        <v>0</v>
      </c>
      <c r="AE10" s="4">
        <v>1</v>
      </c>
      <c r="AF10" s="4">
        <v>1</v>
      </c>
      <c r="AG10" s="4">
        <v>0</v>
      </c>
      <c r="AH10" s="4">
        <v>1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</row>
    <row r="11" spans="1:39" s="14" customFormat="1" ht="15.75" thickBot="1">
      <c r="A11" s="12" t="s">
        <v>17</v>
      </c>
      <c r="B11" s="12">
        <v>5</v>
      </c>
      <c r="C11" s="52" t="s">
        <v>23</v>
      </c>
      <c r="D11" s="12" t="s">
        <v>62</v>
      </c>
      <c r="E11" s="12" t="s">
        <v>14</v>
      </c>
      <c r="F11" s="12">
        <f t="shared" si="2"/>
        <v>23</v>
      </c>
      <c r="G11" s="13">
        <f t="shared" si="0"/>
        <v>23</v>
      </c>
      <c r="H11" s="12">
        <f t="shared" si="1"/>
        <v>0</v>
      </c>
      <c r="I11" s="13">
        <v>4</v>
      </c>
      <c r="J11" s="13">
        <v>3</v>
      </c>
      <c r="K11" s="13">
        <v>4</v>
      </c>
      <c r="L11" s="13">
        <v>0</v>
      </c>
      <c r="M11" s="13">
        <v>4</v>
      </c>
      <c r="N11" s="13">
        <v>3</v>
      </c>
      <c r="O11" s="13">
        <v>0</v>
      </c>
      <c r="P11" s="13">
        <v>0</v>
      </c>
      <c r="Q11" s="13">
        <v>0</v>
      </c>
      <c r="R11" s="13">
        <v>2</v>
      </c>
      <c r="S11" s="13">
        <v>0</v>
      </c>
      <c r="T11" s="13">
        <v>0</v>
      </c>
      <c r="U11" s="13">
        <v>0</v>
      </c>
      <c r="V11" s="13">
        <v>3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</row>
    <row r="12" spans="1:39">
      <c r="A12" s="10" t="s">
        <v>18</v>
      </c>
      <c r="B12" s="10">
        <v>6</v>
      </c>
      <c r="C12" s="49" t="s">
        <v>22</v>
      </c>
      <c r="D12" s="10" t="s">
        <v>63</v>
      </c>
      <c r="E12" s="10" t="s">
        <v>15</v>
      </c>
      <c r="F12" s="10">
        <f t="shared" si="2"/>
        <v>37</v>
      </c>
      <c r="G12" s="11">
        <f t="shared" si="0"/>
        <v>33</v>
      </c>
      <c r="H12" s="10">
        <f t="shared" si="1"/>
        <v>4</v>
      </c>
      <c r="I12" s="11">
        <v>3</v>
      </c>
      <c r="J12" s="11">
        <v>3</v>
      </c>
      <c r="K12" s="11">
        <v>0</v>
      </c>
      <c r="L12" s="11">
        <v>2</v>
      </c>
      <c r="M12" s="11">
        <v>2</v>
      </c>
      <c r="N12" s="11">
        <v>5</v>
      </c>
      <c r="O12" s="11">
        <v>5</v>
      </c>
      <c r="P12" s="11">
        <v>0</v>
      </c>
      <c r="Q12" s="11">
        <v>1</v>
      </c>
      <c r="R12" s="11">
        <v>3</v>
      </c>
      <c r="S12" s="11">
        <v>0</v>
      </c>
      <c r="T12" s="11">
        <v>5</v>
      </c>
      <c r="U12" s="11">
        <v>0</v>
      </c>
      <c r="V12" s="11">
        <v>4</v>
      </c>
      <c r="W12" s="11">
        <v>0</v>
      </c>
      <c r="X12" s="11">
        <v>0</v>
      </c>
      <c r="Y12" s="11">
        <v>0</v>
      </c>
      <c r="Z12" s="11">
        <v>1</v>
      </c>
      <c r="AA12" s="11">
        <v>0</v>
      </c>
      <c r="AB12" s="11">
        <v>0</v>
      </c>
      <c r="AC12" s="11">
        <v>0</v>
      </c>
      <c r="AD12" s="11">
        <v>0</v>
      </c>
      <c r="AE12" s="11">
        <v>1</v>
      </c>
      <c r="AF12" s="11">
        <v>1</v>
      </c>
      <c r="AG12" s="11">
        <v>0</v>
      </c>
      <c r="AH12" s="11">
        <v>1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</row>
    <row r="13" spans="1:39">
      <c r="A13" s="3" t="s">
        <v>18</v>
      </c>
      <c r="B13" s="3">
        <v>6</v>
      </c>
      <c r="C13" s="46" t="s">
        <v>28</v>
      </c>
      <c r="D13" s="3" t="s">
        <v>64</v>
      </c>
      <c r="E13" s="3" t="s">
        <v>15</v>
      </c>
      <c r="F13" s="3">
        <f t="shared" si="2"/>
        <v>33</v>
      </c>
      <c r="G13" s="4">
        <f t="shared" si="0"/>
        <v>30</v>
      </c>
      <c r="H13" s="3">
        <f t="shared" si="1"/>
        <v>3</v>
      </c>
      <c r="I13" s="4">
        <v>3</v>
      </c>
      <c r="J13" s="4">
        <v>2</v>
      </c>
      <c r="K13" s="4">
        <v>0</v>
      </c>
      <c r="L13" s="4">
        <v>4</v>
      </c>
      <c r="M13" s="4">
        <v>5</v>
      </c>
      <c r="N13" s="4">
        <v>3</v>
      </c>
      <c r="O13" s="4">
        <v>2</v>
      </c>
      <c r="P13" s="4">
        <v>3</v>
      </c>
      <c r="Q13" s="4">
        <v>2</v>
      </c>
      <c r="R13" s="4">
        <v>4</v>
      </c>
      <c r="S13" s="4">
        <v>1</v>
      </c>
      <c r="T13" s="4">
        <v>1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1</v>
      </c>
      <c r="AJ13" s="4">
        <v>0</v>
      </c>
      <c r="AK13" s="4">
        <v>1</v>
      </c>
      <c r="AL13" s="4">
        <v>1</v>
      </c>
      <c r="AM13" s="4">
        <v>0</v>
      </c>
    </row>
    <row r="14" spans="1:39">
      <c r="A14" s="3" t="s">
        <v>18</v>
      </c>
      <c r="B14" s="3">
        <v>7</v>
      </c>
      <c r="C14" s="53" t="s">
        <v>29</v>
      </c>
      <c r="D14" s="3" t="s">
        <v>65</v>
      </c>
      <c r="E14" s="3" t="s">
        <v>15</v>
      </c>
      <c r="F14" s="3">
        <f t="shared" si="2"/>
        <v>35</v>
      </c>
      <c r="G14" s="4">
        <f t="shared" si="0"/>
        <v>30</v>
      </c>
      <c r="H14" s="3">
        <f t="shared" si="1"/>
        <v>5</v>
      </c>
      <c r="I14" s="4">
        <v>1</v>
      </c>
      <c r="J14" s="4">
        <v>3</v>
      </c>
      <c r="K14" s="4">
        <v>0</v>
      </c>
      <c r="L14" s="4">
        <v>5</v>
      </c>
      <c r="M14" s="4">
        <v>4</v>
      </c>
      <c r="N14" s="4">
        <v>0</v>
      </c>
      <c r="O14" s="4">
        <v>0</v>
      </c>
      <c r="P14" s="4">
        <v>2</v>
      </c>
      <c r="Q14" s="4">
        <v>0</v>
      </c>
      <c r="R14" s="4">
        <v>1</v>
      </c>
      <c r="S14" s="4">
        <v>4</v>
      </c>
      <c r="T14" s="4">
        <v>3</v>
      </c>
      <c r="U14" s="4">
        <v>2</v>
      </c>
      <c r="V14" s="4">
        <v>5</v>
      </c>
      <c r="W14" s="4">
        <v>0</v>
      </c>
      <c r="X14" s="4">
        <v>1</v>
      </c>
      <c r="Y14" s="4">
        <v>1</v>
      </c>
      <c r="Z14" s="4">
        <v>0</v>
      </c>
      <c r="AA14" s="4">
        <v>0</v>
      </c>
      <c r="AB14" s="4">
        <v>0</v>
      </c>
      <c r="AC14" s="4">
        <v>0</v>
      </c>
      <c r="AD14" s="4">
        <v>1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1</v>
      </c>
      <c r="AK14" s="4">
        <v>0</v>
      </c>
      <c r="AL14" s="4">
        <v>0</v>
      </c>
      <c r="AM14" s="4">
        <v>1</v>
      </c>
    </row>
    <row r="15" spans="1:39">
      <c r="A15" s="3" t="s">
        <v>18</v>
      </c>
      <c r="B15" s="3">
        <v>7</v>
      </c>
      <c r="C15" s="43" t="s">
        <v>30</v>
      </c>
      <c r="D15" s="3" t="s">
        <v>66</v>
      </c>
      <c r="E15" s="3" t="s">
        <v>13</v>
      </c>
      <c r="F15" s="3">
        <f t="shared" si="2"/>
        <v>14</v>
      </c>
      <c r="G15" s="4">
        <f t="shared" si="0"/>
        <v>11</v>
      </c>
      <c r="H15" s="3">
        <f t="shared" si="1"/>
        <v>3</v>
      </c>
      <c r="I15" s="4">
        <v>1</v>
      </c>
      <c r="J15" s="4">
        <v>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2</v>
      </c>
      <c r="T15" s="4">
        <v>0</v>
      </c>
      <c r="U15" s="4">
        <v>1</v>
      </c>
      <c r="V15" s="4">
        <v>0</v>
      </c>
      <c r="W15" s="4">
        <v>4</v>
      </c>
      <c r="X15" s="4">
        <v>0</v>
      </c>
      <c r="Y15" s="4">
        <v>0</v>
      </c>
      <c r="Z15" s="4">
        <v>0</v>
      </c>
      <c r="AA15" s="4">
        <v>1</v>
      </c>
      <c r="AB15" s="4">
        <v>1</v>
      </c>
      <c r="AC15" s="4">
        <v>1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</row>
    <row r="16" spans="1:39">
      <c r="A16" s="3" t="s">
        <v>18</v>
      </c>
      <c r="B16" s="3">
        <v>8</v>
      </c>
      <c r="C16" s="48" t="s">
        <v>22</v>
      </c>
      <c r="D16" s="3" t="s">
        <v>67</v>
      </c>
      <c r="E16" s="3" t="s">
        <v>13</v>
      </c>
      <c r="F16" s="3">
        <f t="shared" si="2"/>
        <v>21</v>
      </c>
      <c r="G16" s="4">
        <f t="shared" si="0"/>
        <v>17</v>
      </c>
      <c r="H16" s="3">
        <f t="shared" si="1"/>
        <v>4</v>
      </c>
      <c r="I16" s="4">
        <v>2</v>
      </c>
      <c r="J16" s="4">
        <v>0</v>
      </c>
      <c r="K16" s="4">
        <v>2</v>
      </c>
      <c r="L16" s="4">
        <v>0</v>
      </c>
      <c r="M16" s="4">
        <v>0</v>
      </c>
      <c r="N16" s="4">
        <v>4</v>
      </c>
      <c r="O16" s="4">
        <v>3</v>
      </c>
      <c r="P16" s="4">
        <v>1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5</v>
      </c>
      <c r="X16" s="4">
        <v>0</v>
      </c>
      <c r="Y16" s="4">
        <v>0</v>
      </c>
      <c r="Z16" s="4">
        <v>1</v>
      </c>
      <c r="AA16" s="4">
        <v>0</v>
      </c>
      <c r="AB16" s="4">
        <v>0</v>
      </c>
      <c r="AC16" s="4">
        <v>0</v>
      </c>
      <c r="AD16" s="4">
        <v>0</v>
      </c>
      <c r="AE16" s="4">
        <v>1</v>
      </c>
      <c r="AF16" s="4">
        <v>1</v>
      </c>
      <c r="AG16" s="4">
        <v>0</v>
      </c>
      <c r="AH16" s="4">
        <v>1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</row>
    <row r="17" spans="1:39">
      <c r="A17" s="3" t="s">
        <v>18</v>
      </c>
      <c r="B17" s="3">
        <v>8</v>
      </c>
      <c r="C17" s="53" t="s">
        <v>29</v>
      </c>
      <c r="D17" s="3" t="s">
        <v>68</v>
      </c>
      <c r="E17" s="3" t="s">
        <v>15</v>
      </c>
      <c r="F17" s="3">
        <f t="shared" si="2"/>
        <v>48</v>
      </c>
      <c r="G17" s="4">
        <f t="shared" si="0"/>
        <v>43</v>
      </c>
      <c r="H17" s="3">
        <f t="shared" si="1"/>
        <v>5</v>
      </c>
      <c r="I17" s="4">
        <v>2</v>
      </c>
      <c r="J17" s="4">
        <v>3</v>
      </c>
      <c r="K17" s="4">
        <v>5</v>
      </c>
      <c r="L17" s="4">
        <v>0</v>
      </c>
      <c r="M17" s="4">
        <v>1</v>
      </c>
      <c r="N17" s="4">
        <v>1</v>
      </c>
      <c r="O17" s="4">
        <v>4</v>
      </c>
      <c r="P17" s="4">
        <v>5</v>
      </c>
      <c r="Q17" s="4">
        <v>4</v>
      </c>
      <c r="R17" s="4">
        <v>5</v>
      </c>
      <c r="S17" s="4">
        <v>3</v>
      </c>
      <c r="T17" s="4">
        <v>0</v>
      </c>
      <c r="U17" s="4">
        <v>5</v>
      </c>
      <c r="V17" s="4">
        <v>3</v>
      </c>
      <c r="W17" s="4">
        <v>2</v>
      </c>
      <c r="X17" s="4">
        <v>1</v>
      </c>
      <c r="Y17" s="4">
        <v>1</v>
      </c>
      <c r="Z17" s="4">
        <v>0</v>
      </c>
      <c r="AA17" s="4">
        <v>0</v>
      </c>
      <c r="AB17" s="4">
        <v>0</v>
      </c>
      <c r="AC17" s="4">
        <v>0</v>
      </c>
      <c r="AD17" s="4">
        <v>1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1</v>
      </c>
      <c r="AK17" s="4">
        <v>0</v>
      </c>
      <c r="AL17" s="4">
        <v>0</v>
      </c>
      <c r="AM17" s="4">
        <v>1</v>
      </c>
    </row>
    <row r="18" spans="1:39">
      <c r="A18" s="3" t="s">
        <v>18</v>
      </c>
      <c r="B18" s="3">
        <v>9</v>
      </c>
      <c r="C18" s="51" t="s">
        <v>23</v>
      </c>
      <c r="D18" s="3" t="s">
        <v>69</v>
      </c>
      <c r="E18" s="3" t="s">
        <v>13</v>
      </c>
      <c r="F18" s="3">
        <f t="shared" si="2"/>
        <v>17</v>
      </c>
      <c r="G18" s="4">
        <f t="shared" si="0"/>
        <v>17</v>
      </c>
      <c r="H18" s="3">
        <f t="shared" si="1"/>
        <v>0</v>
      </c>
      <c r="I18" s="4">
        <v>3</v>
      </c>
      <c r="J18" s="4">
        <v>3</v>
      </c>
      <c r="K18" s="4">
        <v>4</v>
      </c>
      <c r="L18" s="4">
        <v>0</v>
      </c>
      <c r="M18" s="4">
        <v>0</v>
      </c>
      <c r="N18" s="4">
        <v>2</v>
      </c>
      <c r="O18" s="4">
        <v>1</v>
      </c>
      <c r="P18" s="4">
        <v>4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</row>
    <row r="19" spans="1:39">
      <c r="A19" s="3" t="s">
        <v>18</v>
      </c>
      <c r="B19" s="3">
        <v>9</v>
      </c>
      <c r="C19" s="43" t="s">
        <v>30</v>
      </c>
      <c r="D19" s="3" t="s">
        <v>70</v>
      </c>
      <c r="E19" s="3" t="s">
        <v>15</v>
      </c>
      <c r="F19" s="3">
        <f t="shared" si="2"/>
        <v>33</v>
      </c>
      <c r="G19" s="4">
        <f t="shared" si="0"/>
        <v>30</v>
      </c>
      <c r="H19" s="3">
        <f t="shared" si="1"/>
        <v>3</v>
      </c>
      <c r="I19" s="4">
        <v>3</v>
      </c>
      <c r="J19" s="4">
        <v>2</v>
      </c>
      <c r="K19" s="4">
        <v>3</v>
      </c>
      <c r="L19" s="4">
        <v>3</v>
      </c>
      <c r="M19" s="4">
        <v>3</v>
      </c>
      <c r="N19" s="4">
        <v>0</v>
      </c>
      <c r="O19" s="4">
        <v>0</v>
      </c>
      <c r="P19" s="4">
        <v>0</v>
      </c>
      <c r="Q19" s="4">
        <v>5</v>
      </c>
      <c r="R19" s="4">
        <v>2</v>
      </c>
      <c r="S19" s="4">
        <v>0</v>
      </c>
      <c r="T19" s="4">
        <v>4</v>
      </c>
      <c r="U19" s="4">
        <v>3</v>
      </c>
      <c r="V19" s="4">
        <v>1</v>
      </c>
      <c r="W19" s="4">
        <v>1</v>
      </c>
      <c r="X19" s="4">
        <v>0</v>
      </c>
      <c r="Y19" s="4">
        <v>0</v>
      </c>
      <c r="Z19" s="4">
        <v>0</v>
      </c>
      <c r="AA19" s="4">
        <v>1</v>
      </c>
      <c r="AB19" s="4">
        <v>1</v>
      </c>
      <c r="AC19" s="4">
        <v>1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</row>
    <row r="20" spans="1:39">
      <c r="A20" s="3" t="s">
        <v>18</v>
      </c>
      <c r="B20" s="3">
        <v>10</v>
      </c>
      <c r="C20" s="53" t="s">
        <v>29</v>
      </c>
      <c r="D20" s="3" t="s">
        <v>71</v>
      </c>
      <c r="E20" s="3" t="s">
        <v>14</v>
      </c>
      <c r="F20" s="3">
        <f t="shared" si="2"/>
        <v>26</v>
      </c>
      <c r="G20" s="4">
        <f t="shared" si="0"/>
        <v>21</v>
      </c>
      <c r="H20" s="3">
        <f t="shared" si="1"/>
        <v>5</v>
      </c>
      <c r="I20" s="4">
        <v>3</v>
      </c>
      <c r="J20" s="4">
        <v>0</v>
      </c>
      <c r="K20" s="4">
        <v>1</v>
      </c>
      <c r="L20" s="4">
        <v>1</v>
      </c>
      <c r="M20" s="4">
        <v>0</v>
      </c>
      <c r="N20" s="4">
        <v>0</v>
      </c>
      <c r="O20" s="4">
        <v>0</v>
      </c>
      <c r="P20" s="4">
        <v>0</v>
      </c>
      <c r="Q20" s="4">
        <v>3</v>
      </c>
      <c r="R20" s="4">
        <v>0</v>
      </c>
      <c r="S20" s="4">
        <v>5</v>
      </c>
      <c r="T20" s="4">
        <v>2</v>
      </c>
      <c r="U20" s="4">
        <v>4</v>
      </c>
      <c r="V20" s="4">
        <v>2</v>
      </c>
      <c r="W20" s="4">
        <v>0</v>
      </c>
      <c r="X20" s="4">
        <v>1</v>
      </c>
      <c r="Y20" s="4">
        <v>1</v>
      </c>
      <c r="Z20" s="4">
        <v>0</v>
      </c>
      <c r="AA20" s="4">
        <v>0</v>
      </c>
      <c r="AB20" s="4">
        <v>0</v>
      </c>
      <c r="AC20" s="4">
        <v>0</v>
      </c>
      <c r="AD20" s="4">
        <v>1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1</v>
      </c>
      <c r="AK20" s="4">
        <v>0</v>
      </c>
      <c r="AL20" s="4">
        <v>0</v>
      </c>
      <c r="AM20" s="4">
        <v>1</v>
      </c>
    </row>
    <row r="21" spans="1:39" s="14" customFormat="1" ht="15.75" thickBot="1">
      <c r="A21" s="12" t="s">
        <v>18</v>
      </c>
      <c r="B21" s="12">
        <v>10</v>
      </c>
      <c r="C21" s="44" t="s">
        <v>30</v>
      </c>
      <c r="D21" s="12" t="s">
        <v>72</v>
      </c>
      <c r="E21" s="12" t="s">
        <v>12</v>
      </c>
      <c r="F21" s="12">
        <f t="shared" si="2"/>
        <v>10</v>
      </c>
      <c r="G21" s="13">
        <f t="shared" si="0"/>
        <v>7</v>
      </c>
      <c r="H21" s="12">
        <f t="shared" si="1"/>
        <v>3</v>
      </c>
      <c r="I21" s="13">
        <v>3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3</v>
      </c>
      <c r="X21" s="13">
        <v>0</v>
      </c>
      <c r="Y21" s="13">
        <v>0</v>
      </c>
      <c r="Z21" s="13">
        <v>0</v>
      </c>
      <c r="AA21" s="13">
        <v>1</v>
      </c>
      <c r="AB21" s="13">
        <v>1</v>
      </c>
      <c r="AC21" s="13">
        <v>1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</row>
    <row r="22" spans="1:39">
      <c r="A22" s="10" t="s">
        <v>19</v>
      </c>
      <c r="B22" s="10">
        <v>11</v>
      </c>
      <c r="C22" s="47" t="s">
        <v>28</v>
      </c>
      <c r="D22" s="10" t="s">
        <v>73</v>
      </c>
      <c r="E22" s="10" t="s">
        <v>15</v>
      </c>
      <c r="F22" s="10">
        <f t="shared" si="2"/>
        <v>45</v>
      </c>
      <c r="G22" s="11">
        <f t="shared" si="0"/>
        <v>42</v>
      </c>
      <c r="H22" s="10">
        <f t="shared" si="1"/>
        <v>3</v>
      </c>
      <c r="I22" s="11">
        <v>3</v>
      </c>
      <c r="J22" s="11">
        <v>3</v>
      </c>
      <c r="K22" s="11">
        <v>3</v>
      </c>
      <c r="L22" s="11">
        <v>0</v>
      </c>
      <c r="M22" s="11">
        <v>0</v>
      </c>
      <c r="N22" s="11">
        <v>4</v>
      </c>
      <c r="O22" s="11">
        <v>2</v>
      </c>
      <c r="P22" s="11">
        <v>5</v>
      </c>
      <c r="Q22" s="11">
        <v>4</v>
      </c>
      <c r="R22" s="11">
        <v>5</v>
      </c>
      <c r="S22" s="11">
        <v>0</v>
      </c>
      <c r="T22" s="11">
        <v>4</v>
      </c>
      <c r="U22" s="11">
        <v>3</v>
      </c>
      <c r="V22" s="11">
        <v>2</v>
      </c>
      <c r="W22" s="11">
        <v>4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1</v>
      </c>
      <c r="AJ22" s="11">
        <v>0</v>
      </c>
      <c r="AK22" s="11">
        <v>1</v>
      </c>
      <c r="AL22" s="11">
        <v>1</v>
      </c>
      <c r="AM22" s="11">
        <v>0</v>
      </c>
    </row>
    <row r="23" spans="1:39">
      <c r="A23" s="3" t="s">
        <v>19</v>
      </c>
      <c r="B23" s="3">
        <v>11</v>
      </c>
      <c r="C23" s="51" t="s">
        <v>23</v>
      </c>
      <c r="D23" s="3" t="s">
        <v>74</v>
      </c>
      <c r="E23" s="3" t="s">
        <v>15</v>
      </c>
      <c r="F23" s="3">
        <f t="shared" si="2"/>
        <v>34</v>
      </c>
      <c r="G23" s="4">
        <f t="shared" si="0"/>
        <v>34</v>
      </c>
      <c r="H23" s="3">
        <f t="shared" si="1"/>
        <v>0</v>
      </c>
      <c r="I23" s="4">
        <v>3</v>
      </c>
      <c r="J23" s="4">
        <v>3</v>
      </c>
      <c r="K23" s="4">
        <v>4</v>
      </c>
      <c r="L23" s="4">
        <v>4</v>
      </c>
      <c r="M23" s="4">
        <v>0</v>
      </c>
      <c r="N23" s="4">
        <v>5</v>
      </c>
      <c r="O23" s="4">
        <v>0</v>
      </c>
      <c r="P23" s="4">
        <v>3</v>
      </c>
      <c r="Q23" s="4">
        <v>0</v>
      </c>
      <c r="R23" s="4">
        <v>2</v>
      </c>
      <c r="S23" s="4">
        <v>0</v>
      </c>
      <c r="T23" s="4">
        <v>5</v>
      </c>
      <c r="U23" s="4">
        <v>1</v>
      </c>
      <c r="V23" s="4">
        <v>3</v>
      </c>
      <c r="W23" s="4">
        <v>1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</row>
    <row r="24" spans="1:39">
      <c r="A24" s="3" t="s">
        <v>19</v>
      </c>
      <c r="B24" s="3">
        <v>12</v>
      </c>
      <c r="C24" s="46" t="s">
        <v>28</v>
      </c>
      <c r="D24" s="3" t="s">
        <v>75</v>
      </c>
      <c r="E24" s="3" t="s">
        <v>16</v>
      </c>
      <c r="F24" s="3">
        <f t="shared" si="2"/>
        <v>57</v>
      </c>
      <c r="G24" s="4">
        <f t="shared" si="0"/>
        <v>54</v>
      </c>
      <c r="H24" s="3">
        <f t="shared" si="1"/>
        <v>3</v>
      </c>
      <c r="I24" s="4">
        <v>4</v>
      </c>
      <c r="J24" s="4">
        <v>3</v>
      </c>
      <c r="K24" s="4">
        <v>5</v>
      </c>
      <c r="L24" s="4">
        <v>2</v>
      </c>
      <c r="M24" s="4">
        <v>3</v>
      </c>
      <c r="N24" s="4">
        <v>3</v>
      </c>
      <c r="O24" s="4">
        <v>5</v>
      </c>
      <c r="P24" s="4">
        <v>4</v>
      </c>
      <c r="Q24" s="4">
        <v>0</v>
      </c>
      <c r="R24" s="4">
        <v>4</v>
      </c>
      <c r="S24" s="4">
        <v>5</v>
      </c>
      <c r="T24" s="4">
        <v>3</v>
      </c>
      <c r="U24" s="4">
        <v>4</v>
      </c>
      <c r="V24" s="4">
        <v>4</v>
      </c>
      <c r="W24" s="4">
        <v>5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1</v>
      </c>
      <c r="AJ24" s="4">
        <v>0</v>
      </c>
      <c r="AK24" s="4">
        <v>1</v>
      </c>
      <c r="AL24" s="4">
        <v>1</v>
      </c>
      <c r="AM24" s="4">
        <v>0</v>
      </c>
    </row>
    <row r="25" spans="1:39">
      <c r="A25" s="3" t="s">
        <v>19</v>
      </c>
      <c r="B25" s="3">
        <v>12</v>
      </c>
      <c r="C25" s="43" t="s">
        <v>30</v>
      </c>
      <c r="D25" s="3" t="s">
        <v>76</v>
      </c>
      <c r="E25" s="3" t="s">
        <v>15</v>
      </c>
      <c r="F25" s="3">
        <f t="shared" si="2"/>
        <v>39</v>
      </c>
      <c r="G25" s="4">
        <f t="shared" si="0"/>
        <v>36</v>
      </c>
      <c r="H25" s="3">
        <f t="shared" si="1"/>
        <v>3</v>
      </c>
      <c r="I25" s="4">
        <v>4</v>
      </c>
      <c r="J25" s="4">
        <v>2</v>
      </c>
      <c r="K25" s="4">
        <v>0</v>
      </c>
      <c r="L25" s="4">
        <v>5</v>
      </c>
      <c r="M25" s="4">
        <v>4</v>
      </c>
      <c r="N25" s="4">
        <v>2</v>
      </c>
      <c r="O25" s="4">
        <v>3</v>
      </c>
      <c r="P25" s="4">
        <v>0</v>
      </c>
      <c r="Q25" s="4">
        <v>5</v>
      </c>
      <c r="R25" s="4">
        <v>1</v>
      </c>
      <c r="S25" s="4">
        <v>3</v>
      </c>
      <c r="T25" s="4">
        <v>0</v>
      </c>
      <c r="U25" s="4">
        <v>5</v>
      </c>
      <c r="V25" s="4">
        <v>0</v>
      </c>
      <c r="W25" s="4">
        <v>2</v>
      </c>
      <c r="X25" s="4">
        <v>0</v>
      </c>
      <c r="Y25" s="4">
        <v>0</v>
      </c>
      <c r="Z25" s="4">
        <v>0</v>
      </c>
      <c r="AA25" s="4">
        <v>1</v>
      </c>
      <c r="AB25" s="4">
        <v>1</v>
      </c>
      <c r="AC25" s="4">
        <v>1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</row>
    <row r="26" spans="1:39">
      <c r="A26" s="3" t="s">
        <v>19</v>
      </c>
      <c r="B26" s="3">
        <v>13</v>
      </c>
      <c r="C26" s="46" t="s">
        <v>28</v>
      </c>
      <c r="D26" s="3" t="s">
        <v>77</v>
      </c>
      <c r="E26" s="3" t="s">
        <v>12</v>
      </c>
      <c r="F26" s="3">
        <f t="shared" si="2"/>
        <v>12</v>
      </c>
      <c r="G26" s="4">
        <f t="shared" si="0"/>
        <v>9</v>
      </c>
      <c r="H26" s="3">
        <f t="shared" si="1"/>
        <v>3</v>
      </c>
      <c r="I26" s="4">
        <v>2</v>
      </c>
      <c r="J26" s="4">
        <v>2</v>
      </c>
      <c r="K26" s="4">
        <v>1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1</v>
      </c>
      <c r="W26" s="4">
        <v>3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1</v>
      </c>
      <c r="AJ26" s="4">
        <v>0</v>
      </c>
      <c r="AK26" s="4">
        <v>1</v>
      </c>
      <c r="AL26" s="4">
        <v>1</v>
      </c>
      <c r="AM26" s="4">
        <v>0</v>
      </c>
    </row>
    <row r="27" spans="1:39">
      <c r="A27" s="3" t="s">
        <v>19</v>
      </c>
      <c r="B27" s="3">
        <v>13</v>
      </c>
      <c r="C27" s="51" t="s">
        <v>23</v>
      </c>
      <c r="D27" s="3" t="s">
        <v>78</v>
      </c>
      <c r="E27" s="3" t="s">
        <v>13</v>
      </c>
      <c r="F27" s="3">
        <f t="shared" si="2"/>
        <v>13</v>
      </c>
      <c r="G27" s="4">
        <f t="shared" si="0"/>
        <v>13</v>
      </c>
      <c r="H27" s="3">
        <f t="shared" si="1"/>
        <v>0</v>
      </c>
      <c r="I27" s="4">
        <v>2</v>
      </c>
      <c r="J27" s="4">
        <v>2</v>
      </c>
      <c r="K27" s="4">
        <v>2</v>
      </c>
      <c r="L27" s="4">
        <v>1</v>
      </c>
      <c r="M27" s="4">
        <v>1</v>
      </c>
      <c r="N27" s="4">
        <v>0</v>
      </c>
      <c r="O27" s="4">
        <v>0</v>
      </c>
      <c r="P27" s="4">
        <v>0</v>
      </c>
      <c r="Q27" s="4">
        <v>1</v>
      </c>
      <c r="R27" s="4">
        <v>0</v>
      </c>
      <c r="S27" s="4">
        <v>1</v>
      </c>
      <c r="T27" s="4">
        <v>1</v>
      </c>
      <c r="U27" s="4">
        <v>2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</row>
    <row r="28" spans="1:39">
      <c r="A28" s="3" t="s">
        <v>19</v>
      </c>
      <c r="B28" s="3">
        <v>14</v>
      </c>
      <c r="C28" s="51" t="s">
        <v>23</v>
      </c>
      <c r="D28" s="3" t="s">
        <v>79</v>
      </c>
      <c r="E28" s="3" t="s">
        <v>14</v>
      </c>
      <c r="F28" s="3">
        <f t="shared" si="2"/>
        <v>23</v>
      </c>
      <c r="G28" s="4">
        <f t="shared" si="0"/>
        <v>23</v>
      </c>
      <c r="H28" s="3">
        <f t="shared" si="1"/>
        <v>0</v>
      </c>
      <c r="I28" s="4">
        <v>0</v>
      </c>
      <c r="J28" s="4">
        <v>3</v>
      </c>
      <c r="K28" s="4">
        <v>0</v>
      </c>
      <c r="L28" s="4">
        <v>3</v>
      </c>
      <c r="M28" s="4">
        <v>5</v>
      </c>
      <c r="N28" s="4">
        <v>1</v>
      </c>
      <c r="O28" s="4">
        <v>0</v>
      </c>
      <c r="P28" s="4">
        <v>2</v>
      </c>
      <c r="Q28" s="4">
        <v>2</v>
      </c>
      <c r="R28" s="4">
        <v>3</v>
      </c>
      <c r="S28" s="4">
        <v>4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</row>
    <row r="29" spans="1:39">
      <c r="A29" s="3" t="s">
        <v>19</v>
      </c>
      <c r="B29" s="3">
        <v>14</v>
      </c>
      <c r="C29" s="43" t="s">
        <v>30</v>
      </c>
      <c r="D29" s="3" t="s">
        <v>80</v>
      </c>
      <c r="E29" s="3" t="s">
        <v>12</v>
      </c>
      <c r="F29" s="3">
        <f t="shared" si="2"/>
        <v>11</v>
      </c>
      <c r="G29" s="4">
        <f t="shared" si="0"/>
        <v>8</v>
      </c>
      <c r="H29" s="3">
        <f t="shared" si="1"/>
        <v>3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1</v>
      </c>
      <c r="P29" s="4">
        <v>0</v>
      </c>
      <c r="Q29" s="4">
        <v>3</v>
      </c>
      <c r="R29" s="4">
        <v>0</v>
      </c>
      <c r="S29" s="4">
        <v>2</v>
      </c>
      <c r="T29" s="4">
        <v>2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1</v>
      </c>
      <c r="AB29" s="4">
        <v>1</v>
      </c>
      <c r="AC29" s="4">
        <v>1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</row>
    <row r="30" spans="1:39">
      <c r="A30" s="3" t="s">
        <v>19</v>
      </c>
      <c r="B30" s="3">
        <v>15</v>
      </c>
      <c r="C30" s="48" t="s">
        <v>22</v>
      </c>
      <c r="D30" s="3" t="s">
        <v>81</v>
      </c>
      <c r="E30" s="3" t="s">
        <v>12</v>
      </c>
      <c r="F30" s="3">
        <f t="shared" si="2"/>
        <v>12</v>
      </c>
      <c r="G30" s="4">
        <f t="shared" si="0"/>
        <v>8</v>
      </c>
      <c r="H30" s="3">
        <f t="shared" si="1"/>
        <v>4</v>
      </c>
      <c r="I30" s="4">
        <v>1</v>
      </c>
      <c r="J30" s="4">
        <v>0</v>
      </c>
      <c r="K30" s="4">
        <v>0</v>
      </c>
      <c r="L30" s="4">
        <v>0</v>
      </c>
      <c r="M30" s="4">
        <v>2</v>
      </c>
      <c r="N30" s="4">
        <v>0</v>
      </c>
      <c r="O30" s="4">
        <v>4</v>
      </c>
      <c r="P30" s="4">
        <v>1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1</v>
      </c>
      <c r="AA30" s="4">
        <v>0</v>
      </c>
      <c r="AB30" s="4">
        <v>0</v>
      </c>
      <c r="AC30" s="4">
        <v>0</v>
      </c>
      <c r="AD30" s="4">
        <v>0</v>
      </c>
      <c r="AE30" s="4">
        <v>1</v>
      </c>
      <c r="AF30" s="4">
        <v>1</v>
      </c>
      <c r="AG30" s="4">
        <v>0</v>
      </c>
      <c r="AH30" s="4">
        <v>1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</row>
    <row r="31" spans="1:39" s="14" customFormat="1" ht="15.75" thickBot="1">
      <c r="A31" s="12" t="s">
        <v>19</v>
      </c>
      <c r="B31" s="12">
        <v>15</v>
      </c>
      <c r="C31" s="50" t="s">
        <v>22</v>
      </c>
      <c r="D31" s="12" t="s">
        <v>82</v>
      </c>
      <c r="E31" s="12" t="s">
        <v>12</v>
      </c>
      <c r="F31" s="12">
        <f t="shared" si="2"/>
        <v>10</v>
      </c>
      <c r="G31" s="13">
        <f t="shared" si="0"/>
        <v>6</v>
      </c>
      <c r="H31" s="12">
        <f t="shared" si="1"/>
        <v>4</v>
      </c>
      <c r="I31" s="13">
        <v>1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5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0</v>
      </c>
      <c r="AC31" s="13">
        <v>0</v>
      </c>
      <c r="AD31" s="13">
        <v>0</v>
      </c>
      <c r="AE31" s="13">
        <v>1</v>
      </c>
      <c r="AF31" s="13">
        <v>1</v>
      </c>
      <c r="AG31" s="13">
        <v>0</v>
      </c>
      <c r="AH31" s="13">
        <v>1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</row>
    <row r="32" spans="1:39">
      <c r="A32" s="10" t="s">
        <v>20</v>
      </c>
      <c r="B32" s="10">
        <v>16</v>
      </c>
      <c r="C32" s="45" t="s">
        <v>30</v>
      </c>
      <c r="D32" s="10" t="s">
        <v>83</v>
      </c>
      <c r="E32" s="10" t="s">
        <v>13</v>
      </c>
      <c r="F32" s="10">
        <f t="shared" si="2"/>
        <v>17</v>
      </c>
      <c r="G32" s="11">
        <f t="shared" si="0"/>
        <v>14</v>
      </c>
      <c r="H32" s="10">
        <f t="shared" si="1"/>
        <v>3</v>
      </c>
      <c r="I32" s="11">
        <v>3</v>
      </c>
      <c r="J32" s="11">
        <v>1</v>
      </c>
      <c r="K32" s="11">
        <v>0</v>
      </c>
      <c r="L32" s="11">
        <v>3</v>
      </c>
      <c r="M32" s="11">
        <v>0</v>
      </c>
      <c r="N32" s="11">
        <v>0</v>
      </c>
      <c r="O32" s="11">
        <v>2</v>
      </c>
      <c r="P32" s="11">
        <v>3</v>
      </c>
      <c r="Q32" s="11">
        <v>0</v>
      </c>
      <c r="R32" s="11">
        <v>1</v>
      </c>
      <c r="S32" s="11">
        <v>0</v>
      </c>
      <c r="T32" s="11">
        <v>0</v>
      </c>
      <c r="U32" s="11">
        <v>1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1</v>
      </c>
      <c r="AB32" s="11">
        <v>1</v>
      </c>
      <c r="AC32" s="11">
        <v>1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</row>
    <row r="33" spans="1:39">
      <c r="A33" s="3" t="s">
        <v>20</v>
      </c>
      <c r="B33" s="3">
        <v>16</v>
      </c>
      <c r="C33" s="53" t="s">
        <v>29</v>
      </c>
      <c r="D33" s="3" t="s">
        <v>84</v>
      </c>
      <c r="E33" s="3" t="s">
        <v>15</v>
      </c>
      <c r="F33" s="3">
        <f t="shared" si="2"/>
        <v>44</v>
      </c>
      <c r="G33" s="4">
        <f t="shared" si="0"/>
        <v>39</v>
      </c>
      <c r="H33" s="3">
        <f t="shared" si="1"/>
        <v>5</v>
      </c>
      <c r="I33" s="4">
        <v>3</v>
      </c>
      <c r="J33" s="4">
        <v>3</v>
      </c>
      <c r="K33" s="4">
        <v>2</v>
      </c>
      <c r="L33" s="4">
        <v>5</v>
      </c>
      <c r="M33" s="4">
        <v>0</v>
      </c>
      <c r="N33" s="4">
        <v>1</v>
      </c>
      <c r="O33" s="4">
        <v>4</v>
      </c>
      <c r="P33" s="4">
        <v>4</v>
      </c>
      <c r="Q33" s="4">
        <v>0</v>
      </c>
      <c r="R33" s="4">
        <v>5</v>
      </c>
      <c r="S33" s="4">
        <v>5</v>
      </c>
      <c r="T33" s="4">
        <v>0</v>
      </c>
      <c r="U33" s="4">
        <v>0</v>
      </c>
      <c r="V33" s="4">
        <v>3</v>
      </c>
      <c r="W33" s="4">
        <v>4</v>
      </c>
      <c r="X33" s="4">
        <v>1</v>
      </c>
      <c r="Y33" s="4">
        <v>1</v>
      </c>
      <c r="Z33" s="4">
        <v>0</v>
      </c>
      <c r="AA33" s="4">
        <v>0</v>
      </c>
      <c r="AB33" s="4">
        <v>0</v>
      </c>
      <c r="AC33" s="4">
        <v>0</v>
      </c>
      <c r="AD33" s="4">
        <v>1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1</v>
      </c>
      <c r="AK33" s="4">
        <v>0</v>
      </c>
      <c r="AL33" s="4">
        <v>0</v>
      </c>
      <c r="AM33" s="4">
        <v>1</v>
      </c>
    </row>
    <row r="34" spans="1:39">
      <c r="A34" s="3" t="s">
        <v>20</v>
      </c>
      <c r="B34" s="3">
        <v>17</v>
      </c>
      <c r="C34" s="48" t="s">
        <v>22</v>
      </c>
      <c r="D34" s="3" t="s">
        <v>85</v>
      </c>
      <c r="E34" s="3" t="s">
        <v>15</v>
      </c>
      <c r="F34" s="3">
        <f t="shared" si="2"/>
        <v>51</v>
      </c>
      <c r="G34" s="4">
        <f t="shared" si="0"/>
        <v>47</v>
      </c>
      <c r="H34" s="3">
        <f t="shared" si="1"/>
        <v>4</v>
      </c>
      <c r="I34" s="4">
        <v>4</v>
      </c>
      <c r="J34" s="4">
        <v>3</v>
      </c>
      <c r="K34" s="4">
        <v>4</v>
      </c>
      <c r="L34" s="4">
        <v>0</v>
      </c>
      <c r="M34" s="4">
        <v>2</v>
      </c>
      <c r="N34" s="4">
        <v>5</v>
      </c>
      <c r="O34" s="4">
        <v>3</v>
      </c>
      <c r="P34" s="4">
        <v>5</v>
      </c>
      <c r="Q34" s="4">
        <v>5</v>
      </c>
      <c r="R34" s="4">
        <v>4</v>
      </c>
      <c r="S34" s="4">
        <v>0</v>
      </c>
      <c r="T34" s="4">
        <v>5</v>
      </c>
      <c r="U34" s="4">
        <v>2</v>
      </c>
      <c r="V34" s="4">
        <v>2</v>
      </c>
      <c r="W34" s="4">
        <v>3</v>
      </c>
      <c r="X34" s="4">
        <v>0</v>
      </c>
      <c r="Y34" s="4">
        <v>0</v>
      </c>
      <c r="Z34" s="4">
        <v>1</v>
      </c>
      <c r="AA34" s="4">
        <v>0</v>
      </c>
      <c r="AB34" s="4">
        <v>0</v>
      </c>
      <c r="AC34" s="4">
        <v>0</v>
      </c>
      <c r="AD34" s="4">
        <v>0</v>
      </c>
      <c r="AE34" s="4">
        <v>1</v>
      </c>
      <c r="AF34" s="4">
        <v>1</v>
      </c>
      <c r="AG34" s="4">
        <v>0</v>
      </c>
      <c r="AH34" s="4">
        <v>1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</row>
    <row r="35" spans="1:39">
      <c r="A35" s="10" t="s">
        <v>20</v>
      </c>
      <c r="B35" s="10">
        <v>17</v>
      </c>
      <c r="C35" s="54" t="s">
        <v>29</v>
      </c>
      <c r="D35" s="10" t="s">
        <v>86</v>
      </c>
      <c r="E35" s="10" t="s">
        <v>14</v>
      </c>
      <c r="F35" s="10">
        <f t="shared" si="2"/>
        <v>32</v>
      </c>
      <c r="G35" s="11">
        <f t="shared" si="0"/>
        <v>27</v>
      </c>
      <c r="H35" s="10">
        <f t="shared" si="1"/>
        <v>5</v>
      </c>
      <c r="I35" s="4">
        <v>4</v>
      </c>
      <c r="J35" s="11">
        <v>3</v>
      </c>
      <c r="K35" s="11">
        <v>0</v>
      </c>
      <c r="L35" s="11">
        <v>0</v>
      </c>
      <c r="M35" s="11">
        <v>5</v>
      </c>
      <c r="N35" s="11">
        <v>0</v>
      </c>
      <c r="O35" s="11">
        <v>0</v>
      </c>
      <c r="P35" s="11">
        <v>0</v>
      </c>
      <c r="Q35" s="11">
        <v>4</v>
      </c>
      <c r="R35" s="11">
        <v>1</v>
      </c>
      <c r="S35" s="11">
        <v>4</v>
      </c>
      <c r="T35" s="11">
        <v>2</v>
      </c>
      <c r="U35" s="11">
        <v>4</v>
      </c>
      <c r="V35" s="11">
        <v>0</v>
      </c>
      <c r="W35" s="11">
        <v>0</v>
      </c>
      <c r="X35" s="11">
        <v>1</v>
      </c>
      <c r="Y35" s="11">
        <v>1</v>
      </c>
      <c r="Z35" s="11">
        <v>0</v>
      </c>
      <c r="AA35" s="11">
        <v>0</v>
      </c>
      <c r="AB35" s="11">
        <v>0</v>
      </c>
      <c r="AC35" s="11">
        <v>0</v>
      </c>
      <c r="AD35" s="11">
        <v>1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1</v>
      </c>
      <c r="AK35" s="11">
        <v>0</v>
      </c>
      <c r="AL35" s="11">
        <v>0</v>
      </c>
      <c r="AM35" s="11">
        <v>1</v>
      </c>
    </row>
    <row r="36" spans="1:39">
      <c r="A36" s="3" t="s">
        <v>20</v>
      </c>
      <c r="B36" s="3">
        <v>18</v>
      </c>
      <c r="C36" s="51" t="s">
        <v>23</v>
      </c>
      <c r="D36" s="3" t="s">
        <v>87</v>
      </c>
      <c r="E36" s="3" t="s">
        <v>14</v>
      </c>
      <c r="F36" s="3">
        <f t="shared" si="2"/>
        <v>29</v>
      </c>
      <c r="G36" s="4">
        <f t="shared" si="0"/>
        <v>29</v>
      </c>
      <c r="H36" s="3">
        <f t="shared" si="1"/>
        <v>0</v>
      </c>
      <c r="I36" s="4">
        <v>2</v>
      </c>
      <c r="J36" s="4">
        <v>1</v>
      </c>
      <c r="K36" s="4">
        <v>3</v>
      </c>
      <c r="L36" s="4">
        <v>1</v>
      </c>
      <c r="M36" s="4">
        <v>0</v>
      </c>
      <c r="N36" s="4">
        <v>0</v>
      </c>
      <c r="O36" s="4">
        <v>5</v>
      </c>
      <c r="P36" s="4">
        <v>2</v>
      </c>
      <c r="Q36" s="4">
        <v>0</v>
      </c>
      <c r="R36" s="4">
        <v>2</v>
      </c>
      <c r="S36" s="4">
        <v>2</v>
      </c>
      <c r="T36" s="4">
        <v>4</v>
      </c>
      <c r="U36" s="4">
        <v>0</v>
      </c>
      <c r="V36" s="4">
        <v>5</v>
      </c>
      <c r="W36" s="4">
        <v>2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</row>
    <row r="37" spans="1:39">
      <c r="A37" s="3" t="s">
        <v>20</v>
      </c>
      <c r="B37" s="3">
        <v>18</v>
      </c>
      <c r="C37" s="53" t="s">
        <v>29</v>
      </c>
      <c r="D37" s="3" t="s">
        <v>88</v>
      </c>
      <c r="E37" s="3" t="s">
        <v>14</v>
      </c>
      <c r="F37" s="3">
        <f t="shared" si="2"/>
        <v>22</v>
      </c>
      <c r="G37" s="4">
        <f t="shared" si="0"/>
        <v>17</v>
      </c>
      <c r="H37" s="3">
        <f t="shared" si="1"/>
        <v>5</v>
      </c>
      <c r="I37" s="4">
        <v>2</v>
      </c>
      <c r="J37" s="4">
        <v>0</v>
      </c>
      <c r="K37" s="4">
        <v>1</v>
      </c>
      <c r="L37" s="4">
        <v>4</v>
      </c>
      <c r="M37" s="4">
        <v>4</v>
      </c>
      <c r="N37" s="4">
        <v>3</v>
      </c>
      <c r="O37" s="4">
        <v>0</v>
      </c>
      <c r="P37" s="4">
        <v>0</v>
      </c>
      <c r="Q37" s="4">
        <v>0</v>
      </c>
      <c r="R37" s="4">
        <v>3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1</v>
      </c>
      <c r="Y37" s="4">
        <v>1</v>
      </c>
      <c r="Z37" s="4">
        <v>0</v>
      </c>
      <c r="AA37" s="4">
        <v>0</v>
      </c>
      <c r="AB37" s="4">
        <v>0</v>
      </c>
      <c r="AC37" s="4">
        <v>0</v>
      </c>
      <c r="AD37" s="4">
        <v>1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1</v>
      </c>
      <c r="AK37" s="4">
        <v>0</v>
      </c>
      <c r="AL37" s="4">
        <v>0</v>
      </c>
      <c r="AM37" s="4">
        <v>1</v>
      </c>
    </row>
    <row r="38" spans="1:39">
      <c r="A38" s="3" t="s">
        <v>20</v>
      </c>
      <c r="B38" s="3">
        <v>19</v>
      </c>
      <c r="C38" s="48" t="s">
        <v>22</v>
      </c>
      <c r="D38" s="3" t="s">
        <v>89</v>
      </c>
      <c r="E38" s="3" t="s">
        <v>12</v>
      </c>
      <c r="F38" s="3">
        <f t="shared" si="2"/>
        <v>12</v>
      </c>
      <c r="G38" s="4">
        <f t="shared" si="0"/>
        <v>8</v>
      </c>
      <c r="H38" s="3">
        <f t="shared" si="1"/>
        <v>4</v>
      </c>
      <c r="I38" s="4">
        <v>1</v>
      </c>
      <c r="J38" s="4">
        <v>0</v>
      </c>
      <c r="K38" s="4">
        <v>0</v>
      </c>
      <c r="L38" s="4">
        <v>0</v>
      </c>
      <c r="M38" s="4">
        <v>3</v>
      </c>
      <c r="N38" s="4">
        <v>4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1</v>
      </c>
      <c r="AA38" s="4">
        <v>0</v>
      </c>
      <c r="AB38" s="4">
        <v>0</v>
      </c>
      <c r="AC38" s="4">
        <v>0</v>
      </c>
      <c r="AD38" s="4">
        <v>0</v>
      </c>
      <c r="AE38" s="4">
        <v>1</v>
      </c>
      <c r="AF38" s="4">
        <v>1</v>
      </c>
      <c r="AG38" s="4">
        <v>0</v>
      </c>
      <c r="AH38" s="4">
        <v>1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</row>
    <row r="39" spans="1:39">
      <c r="A39" s="3" t="s">
        <v>20</v>
      </c>
      <c r="B39" s="3">
        <v>19</v>
      </c>
      <c r="C39" s="46" t="s">
        <v>28</v>
      </c>
      <c r="D39" s="3" t="s">
        <v>90</v>
      </c>
      <c r="E39" s="3" t="s">
        <v>13</v>
      </c>
      <c r="F39" s="3">
        <f t="shared" si="2"/>
        <v>21</v>
      </c>
      <c r="G39" s="4">
        <f t="shared" si="0"/>
        <v>18</v>
      </c>
      <c r="H39" s="3">
        <f t="shared" si="1"/>
        <v>3</v>
      </c>
      <c r="I39" s="4">
        <v>1</v>
      </c>
      <c r="J39" s="4">
        <v>3</v>
      </c>
      <c r="K39" s="4">
        <v>0</v>
      </c>
      <c r="L39" s="4">
        <v>2</v>
      </c>
      <c r="M39" s="4">
        <v>0</v>
      </c>
      <c r="N39" s="4">
        <v>2</v>
      </c>
      <c r="O39" s="4">
        <v>0</v>
      </c>
      <c r="P39" s="4">
        <v>0</v>
      </c>
      <c r="Q39" s="4">
        <v>2</v>
      </c>
      <c r="R39" s="4">
        <v>0</v>
      </c>
      <c r="S39" s="4">
        <v>4</v>
      </c>
      <c r="T39" s="4">
        <v>0</v>
      </c>
      <c r="U39" s="4">
        <v>3</v>
      </c>
      <c r="V39" s="4">
        <v>0</v>
      </c>
      <c r="W39" s="4">
        <v>1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1</v>
      </c>
      <c r="AJ39" s="4">
        <v>0</v>
      </c>
      <c r="AK39" s="4">
        <v>1</v>
      </c>
      <c r="AL39" s="4">
        <v>1</v>
      </c>
      <c r="AM39" s="4">
        <v>0</v>
      </c>
    </row>
    <row r="40" spans="1:39">
      <c r="A40" s="3" t="s">
        <v>20</v>
      </c>
      <c r="B40" s="3">
        <v>20</v>
      </c>
      <c r="C40" s="51" t="s">
        <v>23</v>
      </c>
      <c r="D40" s="3" t="s">
        <v>91</v>
      </c>
      <c r="E40" s="3" t="s">
        <v>13</v>
      </c>
      <c r="F40" s="3">
        <f t="shared" si="2"/>
        <v>16</v>
      </c>
      <c r="G40" s="4">
        <f t="shared" si="0"/>
        <v>16</v>
      </c>
      <c r="H40" s="3">
        <f t="shared" si="1"/>
        <v>0</v>
      </c>
      <c r="I40" s="4">
        <v>3</v>
      </c>
      <c r="J40" s="4">
        <v>3</v>
      </c>
      <c r="K40" s="4">
        <v>5</v>
      </c>
      <c r="L40" s="4">
        <v>0</v>
      </c>
      <c r="M40" s="4">
        <v>0</v>
      </c>
      <c r="N40" s="4">
        <v>0</v>
      </c>
      <c r="O40" s="4">
        <v>0</v>
      </c>
      <c r="P40" s="4">
        <v>2</v>
      </c>
      <c r="Q40" s="4">
        <v>1</v>
      </c>
      <c r="R40" s="4">
        <v>0</v>
      </c>
      <c r="S40" s="4">
        <v>0</v>
      </c>
      <c r="T40" s="4">
        <v>1</v>
      </c>
      <c r="U40" s="4">
        <v>0</v>
      </c>
      <c r="V40" s="4">
        <v>1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</row>
    <row r="41" spans="1:39">
      <c r="A41" s="3" t="s">
        <v>20</v>
      </c>
      <c r="B41" s="3">
        <v>20</v>
      </c>
      <c r="C41" s="46" t="s">
        <v>28</v>
      </c>
      <c r="D41" s="3" t="s">
        <v>92</v>
      </c>
      <c r="E41" s="3" t="s">
        <v>13</v>
      </c>
      <c r="F41" s="3">
        <f t="shared" si="2"/>
        <v>19</v>
      </c>
      <c r="G41" s="4">
        <f t="shared" si="0"/>
        <v>16</v>
      </c>
      <c r="H41" s="3">
        <f t="shared" si="1"/>
        <v>3</v>
      </c>
      <c r="I41" s="4">
        <v>3</v>
      </c>
      <c r="J41" s="4">
        <v>3</v>
      </c>
      <c r="K41" s="4">
        <v>0</v>
      </c>
      <c r="L41" s="4">
        <v>0</v>
      </c>
      <c r="M41" s="4">
        <v>1</v>
      </c>
      <c r="N41" s="4">
        <v>0</v>
      </c>
      <c r="O41" s="4">
        <v>1</v>
      </c>
      <c r="P41" s="4">
        <v>0</v>
      </c>
      <c r="Q41" s="4">
        <v>3</v>
      </c>
      <c r="R41" s="4">
        <v>0</v>
      </c>
      <c r="S41" s="4">
        <v>0</v>
      </c>
      <c r="T41" s="4">
        <v>0</v>
      </c>
      <c r="U41" s="4">
        <v>5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1</v>
      </c>
      <c r="AJ41" s="4">
        <v>0</v>
      </c>
      <c r="AK41" s="4">
        <v>1</v>
      </c>
      <c r="AL41" s="4">
        <v>1</v>
      </c>
      <c r="AM41" s="4">
        <v>0</v>
      </c>
    </row>
    <row r="42" spans="1:39">
      <c r="A42" s="3" t="s">
        <v>20</v>
      </c>
      <c r="B42" s="3">
        <v>16</v>
      </c>
      <c r="C42" s="43" t="s">
        <v>30</v>
      </c>
      <c r="D42" s="3" t="s">
        <v>93</v>
      </c>
      <c r="E42" s="3" t="s">
        <v>13</v>
      </c>
      <c r="F42" s="3">
        <f t="shared" ref="F42" si="3">G42+H42</f>
        <v>15</v>
      </c>
      <c r="G42" s="4">
        <f t="shared" si="0"/>
        <v>15</v>
      </c>
      <c r="H42" s="3">
        <f t="shared" si="1"/>
        <v>0</v>
      </c>
      <c r="I42" s="4">
        <v>1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1</v>
      </c>
      <c r="T42" s="4">
        <v>4</v>
      </c>
      <c r="U42" s="4">
        <v>0</v>
      </c>
      <c r="V42" s="4">
        <v>4</v>
      </c>
      <c r="W42" s="4">
        <v>5</v>
      </c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</row>
  </sheetData>
  <sheetProtection formatCells="0" formatColumns="0" formatRows="0" insertColumns="0" insertRows="0" insertHyperlinks="0" deleteColumns="0" deleteRows="0" sort="0" autoFilter="0" pivotTables="0"/>
  <autoFilter ref="A1:AM42"/>
  <conditionalFormatting sqref="E26:E32 E16:E23 E2:E12 E35:E1048576">
    <cfRule type="expression" dxfId="14" priority="10">
      <formula>#REF!&lt;&gt;E2</formula>
    </cfRule>
  </conditionalFormatting>
  <conditionalFormatting sqref="E33:E34">
    <cfRule type="expression" dxfId="13" priority="3">
      <formula>#REF!&lt;&gt;E33</formula>
    </cfRule>
  </conditionalFormatting>
  <conditionalFormatting sqref="E24:E25">
    <cfRule type="expression" dxfId="12" priority="2">
      <formula>#REF!&lt;&gt;E24</formula>
    </cfRule>
  </conditionalFormatting>
  <conditionalFormatting sqref="E13:E15">
    <cfRule type="expression" dxfId="11" priority="1">
      <formula>#REF!&lt;&gt;E13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4"/>
  <dimension ref="A1:R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14" sqref="H14"/>
    </sheetView>
  </sheetViews>
  <sheetFormatPr defaultColWidth="8.85546875" defaultRowHeight="15"/>
  <cols>
    <col min="1" max="1" width="18.7109375" style="57" customWidth="1"/>
    <col min="2" max="2" width="8" style="57" customWidth="1"/>
    <col min="3" max="17" width="6" style="57" customWidth="1"/>
    <col min="18" max="18" width="6.28515625" style="57" customWidth="1"/>
    <col min="19" max="16384" width="8.85546875" style="56"/>
  </cols>
  <sheetData>
    <row r="1" spans="1:18" s="55" customFormat="1" ht="126" customHeight="1">
      <c r="A1" s="58" t="s">
        <v>6</v>
      </c>
      <c r="B1" s="58" t="s">
        <v>5</v>
      </c>
      <c r="C1" s="59" t="s">
        <v>21</v>
      </c>
      <c r="D1" s="59" t="s">
        <v>35</v>
      </c>
      <c r="E1" s="59" t="s">
        <v>36</v>
      </c>
      <c r="F1" s="59" t="s">
        <v>25</v>
      </c>
      <c r="G1" s="59" t="s">
        <v>26</v>
      </c>
      <c r="H1" s="59" t="s">
        <v>27</v>
      </c>
      <c r="I1" s="59" t="s">
        <v>37</v>
      </c>
      <c r="J1" s="59" t="s">
        <v>38</v>
      </c>
      <c r="K1" s="59" t="s">
        <v>41</v>
      </c>
      <c r="L1" s="59" t="s">
        <v>43</v>
      </c>
      <c r="M1" s="59" t="s">
        <v>45</v>
      </c>
      <c r="N1" s="59" t="s">
        <v>46</v>
      </c>
      <c r="O1" s="59" t="s">
        <v>49</v>
      </c>
      <c r="P1" s="59" t="s">
        <v>50</v>
      </c>
      <c r="Q1" s="59" t="s">
        <v>51</v>
      </c>
      <c r="R1" s="59" t="s">
        <v>52</v>
      </c>
    </row>
    <row r="2" spans="1:18">
      <c r="A2" s="62" t="s">
        <v>30</v>
      </c>
      <c r="B2" s="61">
        <f>SUM(C2:R2)</f>
        <v>51</v>
      </c>
      <c r="C2" s="61">
        <v>3</v>
      </c>
      <c r="D2" s="61">
        <v>4</v>
      </c>
      <c r="E2" s="61">
        <v>2</v>
      </c>
      <c r="F2" s="61">
        <v>5</v>
      </c>
      <c r="G2" s="61">
        <v>5</v>
      </c>
      <c r="H2" s="61">
        <v>5</v>
      </c>
      <c r="I2" s="61">
        <v>4</v>
      </c>
      <c r="J2" s="61">
        <v>1</v>
      </c>
      <c r="K2" s="61">
        <v>3</v>
      </c>
      <c r="L2" s="61">
        <v>4</v>
      </c>
      <c r="M2" s="61">
        <v>1</v>
      </c>
      <c r="N2" s="61">
        <v>3</v>
      </c>
      <c r="O2" s="61">
        <v>4</v>
      </c>
      <c r="P2" s="61">
        <v>1</v>
      </c>
      <c r="Q2" s="61">
        <v>2</v>
      </c>
      <c r="R2" s="61">
        <v>4</v>
      </c>
    </row>
    <row r="3" spans="1:18">
      <c r="A3" s="63" t="s">
        <v>22</v>
      </c>
      <c r="B3" s="60">
        <f>SUM(C3:R3)</f>
        <v>45</v>
      </c>
      <c r="C3" s="60">
        <v>2</v>
      </c>
      <c r="D3" s="60">
        <v>3</v>
      </c>
      <c r="E3" s="60">
        <v>5</v>
      </c>
      <c r="F3" s="60">
        <v>4</v>
      </c>
      <c r="G3" s="60">
        <v>1</v>
      </c>
      <c r="H3" s="60">
        <v>1</v>
      </c>
      <c r="I3" s="60">
        <v>1</v>
      </c>
      <c r="J3" s="60">
        <v>5</v>
      </c>
      <c r="K3" s="60">
        <v>5</v>
      </c>
      <c r="L3" s="60">
        <v>2</v>
      </c>
      <c r="M3" s="60">
        <v>5</v>
      </c>
      <c r="N3" s="60">
        <v>2</v>
      </c>
      <c r="O3" s="60">
        <v>1</v>
      </c>
      <c r="P3" s="60">
        <v>2</v>
      </c>
      <c r="Q3" s="60">
        <v>4</v>
      </c>
      <c r="R3" s="60">
        <v>2</v>
      </c>
    </row>
    <row r="4" spans="1:18">
      <c r="A4" s="64" t="s">
        <v>29</v>
      </c>
      <c r="B4" s="60">
        <f>SUM(C4:R4)</f>
        <v>63</v>
      </c>
      <c r="C4" s="60">
        <v>5</v>
      </c>
      <c r="D4" s="60">
        <v>5</v>
      </c>
      <c r="E4" s="60">
        <v>4</v>
      </c>
      <c r="F4" s="60">
        <v>2</v>
      </c>
      <c r="G4" s="60">
        <v>3</v>
      </c>
      <c r="H4" s="60">
        <v>4</v>
      </c>
      <c r="I4" s="60">
        <v>5</v>
      </c>
      <c r="J4" s="60">
        <v>3</v>
      </c>
      <c r="K4" s="60">
        <v>4</v>
      </c>
      <c r="L4" s="60">
        <v>4</v>
      </c>
      <c r="M4" s="60">
        <v>3</v>
      </c>
      <c r="N4" s="60">
        <v>4</v>
      </c>
      <c r="O4" s="60">
        <v>5</v>
      </c>
      <c r="P4" s="60">
        <v>4</v>
      </c>
      <c r="Q4" s="60">
        <v>3</v>
      </c>
      <c r="R4" s="60">
        <v>5</v>
      </c>
    </row>
    <row r="5" spans="1:18">
      <c r="A5" s="65" t="s">
        <v>28</v>
      </c>
      <c r="B5" s="60">
        <f>SUM(C5:R5)</f>
        <v>48</v>
      </c>
      <c r="C5" s="60">
        <v>1</v>
      </c>
      <c r="D5" s="60">
        <v>2</v>
      </c>
      <c r="E5" s="60">
        <v>1</v>
      </c>
      <c r="F5" s="60">
        <v>3</v>
      </c>
      <c r="G5" s="60">
        <v>4</v>
      </c>
      <c r="H5" s="60">
        <v>2</v>
      </c>
      <c r="I5" s="60">
        <v>2</v>
      </c>
      <c r="J5" s="60">
        <v>4</v>
      </c>
      <c r="K5" s="60">
        <v>1</v>
      </c>
      <c r="L5" s="60">
        <v>3</v>
      </c>
      <c r="M5" s="60">
        <v>4</v>
      </c>
      <c r="N5" s="60">
        <v>5</v>
      </c>
      <c r="O5" s="60">
        <v>3</v>
      </c>
      <c r="P5" s="60">
        <v>5</v>
      </c>
      <c r="Q5" s="60">
        <v>5</v>
      </c>
      <c r="R5" s="60">
        <v>3</v>
      </c>
    </row>
    <row r="6" spans="1:18">
      <c r="A6" s="66" t="s">
        <v>23</v>
      </c>
      <c r="B6" s="60">
        <f>SUM(C6:R6)</f>
        <v>34</v>
      </c>
      <c r="C6" s="60">
        <v>4</v>
      </c>
      <c r="D6" s="60">
        <v>1</v>
      </c>
      <c r="E6" s="60">
        <v>3</v>
      </c>
      <c r="F6" s="60">
        <v>1</v>
      </c>
      <c r="G6" s="60">
        <v>2</v>
      </c>
      <c r="H6" s="60">
        <v>3</v>
      </c>
      <c r="I6" s="60">
        <v>3</v>
      </c>
      <c r="J6" s="60">
        <v>2</v>
      </c>
      <c r="K6" s="60">
        <v>2</v>
      </c>
      <c r="L6" s="60">
        <v>3</v>
      </c>
      <c r="M6" s="60">
        <v>2</v>
      </c>
      <c r="N6" s="60">
        <v>1</v>
      </c>
      <c r="O6" s="60">
        <v>2</v>
      </c>
      <c r="P6" s="60">
        <v>3</v>
      </c>
      <c r="Q6" s="60">
        <v>1</v>
      </c>
      <c r="R6" s="60">
        <v>1</v>
      </c>
    </row>
  </sheetData>
  <sheetProtection formatCells="0" formatColumns="0" formatRows="0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6"/>
  <dimension ref="A1:X41"/>
  <sheetViews>
    <sheetView workbookViewId="0">
      <selection activeCell="AI30" sqref="AI30"/>
    </sheetView>
  </sheetViews>
  <sheetFormatPr defaultRowHeight="15"/>
  <cols>
    <col min="1" max="1" width="5.28515625" bestFit="1" customWidth="1"/>
    <col min="2" max="2" width="22.140625" bestFit="1" customWidth="1"/>
    <col min="3" max="37" width="2.7109375" customWidth="1"/>
  </cols>
  <sheetData>
    <row r="1" spans="1:24" ht="15.75" thickBot="1">
      <c r="A1" s="20" t="e">
        <f>#REF!</f>
        <v>#REF!</v>
      </c>
      <c r="B1" s="21" t="e">
        <f>#REF!</f>
        <v>#REF!</v>
      </c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16"/>
    </row>
    <row r="2" spans="1:24">
      <c r="A2" s="80" t="e">
        <f>#REF!&amp;" oddíl"</f>
        <v>#REF!</v>
      </c>
      <c r="B2" s="22" t="e">
        <f>#REF!</f>
        <v>#REF!</v>
      </c>
      <c r="C2" s="2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9"/>
    </row>
    <row r="3" spans="1:24">
      <c r="A3" s="81" t="e">
        <f>#REF!</f>
        <v>#REF!</v>
      </c>
      <c r="B3" s="23" t="e">
        <f>#REF!</f>
        <v>#REF!</v>
      </c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2"/>
    </row>
    <row r="4" spans="1:24">
      <c r="A4" s="81" t="e">
        <f>#REF!</f>
        <v>#REF!</v>
      </c>
      <c r="B4" s="23" t="e">
        <f>#REF!</f>
        <v>#REF!</v>
      </c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2"/>
    </row>
    <row r="5" spans="1:24">
      <c r="A5" s="81" t="e">
        <f>#REF!</f>
        <v>#REF!</v>
      </c>
      <c r="B5" s="23" t="e">
        <f>#REF!</f>
        <v>#REF!</v>
      </c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2"/>
    </row>
    <row r="6" spans="1:24">
      <c r="A6" s="81" t="e">
        <f>#REF!</f>
        <v>#REF!</v>
      </c>
      <c r="B6" s="23" t="e">
        <f>#REF!</f>
        <v>#REF!</v>
      </c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2"/>
    </row>
    <row r="7" spans="1:24">
      <c r="A7" s="81" t="e">
        <f>#REF!</f>
        <v>#REF!</v>
      </c>
      <c r="B7" s="23" t="e">
        <f>#REF!</f>
        <v>#REF!</v>
      </c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2"/>
    </row>
    <row r="8" spans="1:24">
      <c r="A8" s="81" t="e">
        <f>#REF!</f>
        <v>#REF!</v>
      </c>
      <c r="B8" s="23" t="e">
        <f>#REF!</f>
        <v>#REF!</v>
      </c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2"/>
    </row>
    <row r="9" spans="1:24">
      <c r="A9" s="81" t="e">
        <f>#REF!</f>
        <v>#REF!</v>
      </c>
      <c r="B9" s="23" t="e">
        <f>#REF!</f>
        <v>#REF!</v>
      </c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2"/>
    </row>
    <row r="10" spans="1:24">
      <c r="A10" s="81" t="e">
        <f>#REF!</f>
        <v>#REF!</v>
      </c>
      <c r="B10" s="23" t="e">
        <f>#REF!</f>
        <v>#REF!</v>
      </c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2"/>
    </row>
    <row r="11" spans="1:24" ht="15.75" thickBot="1">
      <c r="A11" s="81" t="e">
        <f>#REF!</f>
        <v>#REF!</v>
      </c>
      <c r="B11" s="23" t="e">
        <f>#REF!</f>
        <v>#REF!</v>
      </c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2"/>
    </row>
    <row r="12" spans="1:24">
      <c r="A12" s="80" t="e">
        <f>#REF!&amp;" oddíl"</f>
        <v>#REF!</v>
      </c>
      <c r="B12" s="22" t="e">
        <f>#REF!</f>
        <v>#REF!</v>
      </c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9"/>
    </row>
    <row r="13" spans="1:24">
      <c r="A13" s="81" t="e">
        <f>#REF!</f>
        <v>#REF!</v>
      </c>
      <c r="B13" s="23" t="e">
        <f>#REF!</f>
        <v>#REF!</v>
      </c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2"/>
    </row>
    <row r="14" spans="1:24">
      <c r="A14" s="81" t="e">
        <f>#REF!</f>
        <v>#REF!</v>
      </c>
      <c r="B14" s="23" t="e">
        <f>#REF!</f>
        <v>#REF!</v>
      </c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2"/>
    </row>
    <row r="15" spans="1:24">
      <c r="A15" s="81" t="e">
        <f>#REF!</f>
        <v>#REF!</v>
      </c>
      <c r="B15" s="23" t="e">
        <f>#REF!</f>
        <v>#REF!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2"/>
    </row>
    <row r="16" spans="1:24">
      <c r="A16" s="81" t="e">
        <f>#REF!</f>
        <v>#REF!</v>
      </c>
      <c r="B16" s="23" t="e">
        <f>#REF!</f>
        <v>#REF!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2"/>
    </row>
    <row r="17" spans="1:24">
      <c r="A17" s="81" t="e">
        <f>#REF!</f>
        <v>#REF!</v>
      </c>
      <c r="B17" s="23" t="e">
        <f>#REF!</f>
        <v>#REF!</v>
      </c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2"/>
    </row>
    <row r="18" spans="1:24">
      <c r="A18" s="81" t="e">
        <f>#REF!</f>
        <v>#REF!</v>
      </c>
      <c r="B18" s="23" t="e">
        <f>#REF!</f>
        <v>#REF!</v>
      </c>
      <c r="C18" s="3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2"/>
    </row>
    <row r="19" spans="1:24">
      <c r="A19" s="81" t="e">
        <f>#REF!</f>
        <v>#REF!</v>
      </c>
      <c r="B19" s="23" t="e">
        <f>#REF!</f>
        <v>#REF!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2"/>
    </row>
    <row r="20" spans="1:24">
      <c r="A20" s="81" t="e">
        <f>#REF!</f>
        <v>#REF!</v>
      </c>
      <c r="B20" s="23" t="e">
        <f>#REF!</f>
        <v>#REF!</v>
      </c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2"/>
    </row>
    <row r="21" spans="1:24" ht="15.75" thickBot="1">
      <c r="A21" s="81" t="e">
        <f>#REF!</f>
        <v>#REF!</v>
      </c>
      <c r="B21" s="23" t="e">
        <f>#REF!</f>
        <v>#REF!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2"/>
    </row>
    <row r="22" spans="1:24">
      <c r="A22" s="80" t="e">
        <f>#REF!&amp;" oddíl"</f>
        <v>#REF!</v>
      </c>
      <c r="B22" s="22" t="e">
        <f>#REF!</f>
        <v>#REF!</v>
      </c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</row>
    <row r="23" spans="1:24">
      <c r="A23" s="81" t="e">
        <f>#REF!</f>
        <v>#REF!</v>
      </c>
      <c r="B23" s="23" t="e">
        <f>#REF!</f>
        <v>#REF!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2"/>
    </row>
    <row r="24" spans="1:24">
      <c r="A24" s="81" t="e">
        <f>#REF!</f>
        <v>#REF!</v>
      </c>
      <c r="B24" s="23" t="e">
        <f>#REF!</f>
        <v>#REF!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2"/>
    </row>
    <row r="25" spans="1:24">
      <c r="A25" s="81" t="e">
        <f>#REF!</f>
        <v>#REF!</v>
      </c>
      <c r="B25" s="23" t="e">
        <f>#REF!</f>
        <v>#REF!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2"/>
    </row>
    <row r="26" spans="1:24">
      <c r="A26" s="81" t="e">
        <f>#REF!</f>
        <v>#REF!</v>
      </c>
      <c r="B26" s="23" t="e">
        <f>#REF!</f>
        <v>#REF!</v>
      </c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2"/>
    </row>
    <row r="27" spans="1:24">
      <c r="A27" s="81" t="e">
        <f>#REF!</f>
        <v>#REF!</v>
      </c>
      <c r="B27" s="23" t="e">
        <f>#REF!</f>
        <v>#REF!</v>
      </c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2"/>
    </row>
    <row r="28" spans="1:24">
      <c r="A28" s="81" t="e">
        <f>#REF!</f>
        <v>#REF!</v>
      </c>
      <c r="B28" s="23" t="e">
        <f>#REF!</f>
        <v>#REF!</v>
      </c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2"/>
    </row>
    <row r="29" spans="1:24">
      <c r="A29" s="81" t="e">
        <f>#REF!</f>
        <v>#REF!</v>
      </c>
      <c r="B29" s="23" t="e">
        <f>#REF!</f>
        <v>#REF!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2"/>
    </row>
    <row r="30" spans="1:24">
      <c r="A30" s="81" t="e">
        <f>#REF!</f>
        <v>#REF!</v>
      </c>
      <c r="B30" s="23" t="e">
        <f>#REF!</f>
        <v>#REF!</v>
      </c>
      <c r="C30" s="30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2"/>
    </row>
    <row r="31" spans="1:24" ht="15.75" thickBot="1">
      <c r="A31" s="81" t="e">
        <f>#REF!</f>
        <v>#REF!</v>
      </c>
      <c r="B31" s="39" t="e">
        <f>#REF!</f>
        <v>#REF!</v>
      </c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2"/>
    </row>
    <row r="32" spans="1:24">
      <c r="A32" s="80" t="e">
        <f>#REF!&amp;" oddíl"</f>
        <v>#REF!</v>
      </c>
      <c r="B32" s="22" t="e">
        <f>#REF!</f>
        <v>#REF!</v>
      </c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9"/>
    </row>
    <row r="33" spans="1:24">
      <c r="A33" s="81" t="e">
        <f>#REF!</f>
        <v>#REF!</v>
      </c>
      <c r="B33" s="23" t="e">
        <f>#REF!</f>
        <v>#REF!</v>
      </c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2"/>
    </row>
    <row r="34" spans="1:24">
      <c r="A34" s="81" t="e">
        <f>#REF!</f>
        <v>#REF!</v>
      </c>
      <c r="B34" s="23" t="e">
        <f>#REF!</f>
        <v>#REF!</v>
      </c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2"/>
    </row>
    <row r="35" spans="1:24">
      <c r="A35" s="81" t="e">
        <f>#REF!</f>
        <v>#REF!</v>
      </c>
      <c r="B35" s="23" t="e">
        <f>#REF!</f>
        <v>#REF!</v>
      </c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2"/>
    </row>
    <row r="36" spans="1:24">
      <c r="A36" s="81" t="e">
        <f>#REF!</f>
        <v>#REF!</v>
      </c>
      <c r="B36" s="23" t="e">
        <f>#REF!</f>
        <v>#REF!</v>
      </c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2"/>
    </row>
    <row r="37" spans="1:24">
      <c r="A37" s="81" t="e">
        <f>#REF!</f>
        <v>#REF!</v>
      </c>
      <c r="B37" s="23" t="e">
        <f>#REF!</f>
        <v>#REF!</v>
      </c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2"/>
    </row>
    <row r="38" spans="1:24">
      <c r="A38" s="81" t="e">
        <f>#REF!</f>
        <v>#REF!</v>
      </c>
      <c r="B38" s="23" t="e">
        <f>#REF!</f>
        <v>#REF!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2"/>
    </row>
    <row r="39" spans="1:24">
      <c r="A39" s="81" t="e">
        <f>#REF!</f>
        <v>#REF!</v>
      </c>
      <c r="B39" s="23" t="e">
        <f>#REF!</f>
        <v>#REF!</v>
      </c>
      <c r="C39" s="30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2"/>
    </row>
    <row r="40" spans="1:24">
      <c r="A40" s="81" t="e">
        <f>#REF!</f>
        <v>#REF!</v>
      </c>
      <c r="B40" s="23" t="e">
        <f>#REF!</f>
        <v>#REF!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2"/>
    </row>
    <row r="41" spans="1:24" ht="15.75" thickBot="1">
      <c r="A41" s="82" t="e">
        <f>#REF!</f>
        <v>#REF!</v>
      </c>
      <c r="B41" s="24" t="e">
        <f>#REF!</f>
        <v>#REF!</v>
      </c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5"/>
    </row>
  </sheetData>
  <sheetProtection sheet="1" objects="1" scenarios="1"/>
  <mergeCells count="4">
    <mergeCell ref="A2:A11"/>
    <mergeCell ref="A12:A21"/>
    <mergeCell ref="A22:A31"/>
    <mergeCell ref="A32:A4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7"/>
  <dimension ref="A1:C42"/>
  <sheetViews>
    <sheetView topLeftCell="A18" workbookViewId="0">
      <selection activeCell="C28" sqref="C28"/>
    </sheetView>
  </sheetViews>
  <sheetFormatPr defaultRowHeight="15"/>
  <cols>
    <col min="1" max="1" width="5.28515625" customWidth="1"/>
    <col min="2" max="2" width="23.140625" customWidth="1"/>
    <col min="3" max="3" width="57" customWidth="1"/>
    <col min="4" max="37" width="2.7109375" customWidth="1"/>
  </cols>
  <sheetData>
    <row r="1" spans="1:3" ht="15.75" thickBot="1">
      <c r="A1" s="20" t="e">
        <f>#REF!</f>
        <v>#REF!</v>
      </c>
      <c r="B1" s="21" t="e">
        <f>#REF!</f>
        <v>#REF!</v>
      </c>
      <c r="C1" s="16"/>
    </row>
    <row r="2" spans="1:3">
      <c r="A2" s="80" t="e">
        <f>#REF!&amp;" oddíl"</f>
        <v>#REF!</v>
      </c>
      <c r="B2" s="22" t="e">
        <f>#REF!</f>
        <v>#REF!</v>
      </c>
      <c r="C2" s="17"/>
    </row>
    <row r="3" spans="1:3">
      <c r="A3" s="81"/>
      <c r="B3" s="23" t="e">
        <f>#REF!</f>
        <v>#REF!</v>
      </c>
      <c r="C3" s="18"/>
    </row>
    <row r="4" spans="1:3">
      <c r="A4" s="81"/>
      <c r="B4" s="23" t="e">
        <f>#REF!</f>
        <v>#REF!</v>
      </c>
      <c r="C4" s="18"/>
    </row>
    <row r="5" spans="1:3">
      <c r="A5" s="81"/>
      <c r="B5" s="23" t="e">
        <f>#REF!</f>
        <v>#REF!</v>
      </c>
      <c r="C5" s="18"/>
    </row>
    <row r="6" spans="1:3">
      <c r="A6" s="81"/>
      <c r="B6" s="23" t="e">
        <f>#REF!</f>
        <v>#REF!</v>
      </c>
      <c r="C6" s="18"/>
    </row>
    <row r="7" spans="1:3">
      <c r="A7" s="81"/>
      <c r="B7" s="23" t="e">
        <f>#REF!</f>
        <v>#REF!</v>
      </c>
      <c r="C7" s="18"/>
    </row>
    <row r="8" spans="1:3">
      <c r="A8" s="81"/>
      <c r="B8" s="23" t="e">
        <f>#REF!</f>
        <v>#REF!</v>
      </c>
      <c r="C8" s="18"/>
    </row>
    <row r="9" spans="1:3">
      <c r="A9" s="81"/>
      <c r="B9" s="23" t="e">
        <f>#REF!</f>
        <v>#REF!</v>
      </c>
      <c r="C9" s="18"/>
    </row>
    <row r="10" spans="1:3">
      <c r="A10" s="81"/>
      <c r="B10" s="23" t="e">
        <f>#REF!</f>
        <v>#REF!</v>
      </c>
      <c r="C10" s="18"/>
    </row>
    <row r="11" spans="1:3" ht="15.75" thickBot="1">
      <c r="A11" s="81"/>
      <c r="B11" s="23" t="e">
        <f>#REF!</f>
        <v>#REF!</v>
      </c>
      <c r="C11" s="18"/>
    </row>
    <row r="12" spans="1:3">
      <c r="A12" s="80" t="e">
        <f>#REF!&amp;" oddíl"</f>
        <v>#REF!</v>
      </c>
      <c r="B12" s="22" t="e">
        <f>#REF!</f>
        <v>#REF!</v>
      </c>
      <c r="C12" s="17"/>
    </row>
    <row r="13" spans="1:3">
      <c r="A13" s="81"/>
      <c r="B13" s="23" t="e">
        <f>#REF!</f>
        <v>#REF!</v>
      </c>
      <c r="C13" s="18"/>
    </row>
    <row r="14" spans="1:3">
      <c r="A14" s="81"/>
      <c r="B14" s="23" t="e">
        <f>#REF!</f>
        <v>#REF!</v>
      </c>
      <c r="C14" s="18"/>
    </row>
    <row r="15" spans="1:3">
      <c r="A15" s="81"/>
      <c r="B15" s="23" t="e">
        <f>#REF!</f>
        <v>#REF!</v>
      </c>
      <c r="C15" s="18"/>
    </row>
    <row r="16" spans="1:3">
      <c r="A16" s="81"/>
      <c r="B16" s="23" t="e">
        <f>#REF!</f>
        <v>#REF!</v>
      </c>
      <c r="C16" s="18"/>
    </row>
    <row r="17" spans="1:3">
      <c r="A17" s="81"/>
      <c r="B17" s="23" t="e">
        <f>#REF!</f>
        <v>#REF!</v>
      </c>
      <c r="C17" s="18"/>
    </row>
    <row r="18" spans="1:3">
      <c r="A18" s="81"/>
      <c r="B18" s="23" t="e">
        <f>#REF!</f>
        <v>#REF!</v>
      </c>
      <c r="C18" s="18"/>
    </row>
    <row r="19" spans="1:3">
      <c r="A19" s="81"/>
      <c r="B19" s="23" t="e">
        <f>#REF!</f>
        <v>#REF!</v>
      </c>
      <c r="C19" s="18"/>
    </row>
    <row r="20" spans="1:3">
      <c r="A20" s="81"/>
      <c r="B20" s="23" t="e">
        <f>#REF!</f>
        <v>#REF!</v>
      </c>
      <c r="C20" s="18"/>
    </row>
    <row r="21" spans="1:3" ht="15.75" thickBot="1">
      <c r="A21" s="81"/>
      <c r="B21" s="23" t="e">
        <f>#REF!</f>
        <v>#REF!</v>
      </c>
      <c r="C21" s="18"/>
    </row>
    <row r="22" spans="1:3">
      <c r="A22" s="80" t="e">
        <f>#REF!&amp;" oddíl"</f>
        <v>#REF!</v>
      </c>
      <c r="B22" s="22" t="e">
        <f>#REF!</f>
        <v>#REF!</v>
      </c>
      <c r="C22" s="17"/>
    </row>
    <row r="23" spans="1:3">
      <c r="A23" s="81"/>
      <c r="B23" s="23" t="e">
        <f>#REF!</f>
        <v>#REF!</v>
      </c>
      <c r="C23" s="18"/>
    </row>
    <row r="24" spans="1:3">
      <c r="A24" s="81"/>
      <c r="B24" s="23" t="e">
        <f>#REF!</f>
        <v>#REF!</v>
      </c>
      <c r="C24" s="18"/>
    </row>
    <row r="25" spans="1:3">
      <c r="A25" s="81"/>
      <c r="B25" s="23" t="e">
        <f>#REF!</f>
        <v>#REF!</v>
      </c>
      <c r="C25" s="18"/>
    </row>
    <row r="26" spans="1:3">
      <c r="A26" s="81"/>
      <c r="B26" s="23" t="e">
        <f>#REF!</f>
        <v>#REF!</v>
      </c>
      <c r="C26" s="18"/>
    </row>
    <row r="27" spans="1:3">
      <c r="A27" s="81"/>
      <c r="B27" s="23" t="e">
        <f>#REF!</f>
        <v>#REF!</v>
      </c>
      <c r="C27" s="18"/>
    </row>
    <row r="28" spans="1:3">
      <c r="A28" s="81"/>
      <c r="B28" s="23" t="e">
        <f>#REF!</f>
        <v>#REF!</v>
      </c>
      <c r="C28" s="18"/>
    </row>
    <row r="29" spans="1:3">
      <c r="A29" s="81"/>
      <c r="B29" s="23" t="e">
        <f>#REF!</f>
        <v>#REF!</v>
      </c>
      <c r="C29" s="18"/>
    </row>
    <row r="30" spans="1:3">
      <c r="A30" s="81"/>
      <c r="B30" s="23" t="e">
        <f>#REF!</f>
        <v>#REF!</v>
      </c>
      <c r="C30" s="18"/>
    </row>
    <row r="31" spans="1:3" ht="15.75" thickBot="1">
      <c r="A31" s="81"/>
      <c r="B31" s="23" t="e">
        <f>#REF!</f>
        <v>#REF!</v>
      </c>
      <c r="C31" s="18"/>
    </row>
    <row r="32" spans="1:3" ht="14.45" customHeight="1">
      <c r="A32" s="80" t="e">
        <f>#REF!&amp;" oddíl"</f>
        <v>#REF!</v>
      </c>
      <c r="B32" s="22" t="e">
        <f>#REF!</f>
        <v>#REF!</v>
      </c>
      <c r="C32" s="17"/>
    </row>
    <row r="33" spans="1:3">
      <c r="A33" s="81"/>
      <c r="B33" s="23" t="e">
        <f>#REF!</f>
        <v>#REF!</v>
      </c>
      <c r="C33" s="18"/>
    </row>
    <row r="34" spans="1:3">
      <c r="A34" s="81"/>
      <c r="B34" s="23" t="e">
        <f>#REF!</f>
        <v>#REF!</v>
      </c>
      <c r="C34" s="18"/>
    </row>
    <row r="35" spans="1:3">
      <c r="A35" s="81"/>
      <c r="B35" s="23" t="e">
        <f>#REF!</f>
        <v>#REF!</v>
      </c>
      <c r="C35" s="18"/>
    </row>
    <row r="36" spans="1:3">
      <c r="A36" s="81"/>
      <c r="B36" s="23" t="e">
        <f>#REF!</f>
        <v>#REF!</v>
      </c>
      <c r="C36" s="18"/>
    </row>
    <row r="37" spans="1:3">
      <c r="A37" s="81"/>
      <c r="B37" s="23" t="e">
        <f>#REF!</f>
        <v>#REF!</v>
      </c>
      <c r="C37" s="18"/>
    </row>
    <row r="38" spans="1:3">
      <c r="A38" s="81"/>
      <c r="B38" s="23" t="e">
        <f>#REF!</f>
        <v>#REF!</v>
      </c>
      <c r="C38" s="18"/>
    </row>
    <row r="39" spans="1:3">
      <c r="A39" s="81"/>
      <c r="B39" s="23" t="e">
        <f>#REF!</f>
        <v>#REF!</v>
      </c>
      <c r="C39" s="18"/>
    </row>
    <row r="40" spans="1:3">
      <c r="A40" s="81"/>
      <c r="B40" s="23" t="e">
        <f>#REF!</f>
        <v>#REF!</v>
      </c>
      <c r="C40" s="18"/>
    </row>
    <row r="41" spans="1:3" ht="15.75" thickBot="1">
      <c r="A41" s="81"/>
      <c r="B41" s="24" t="e">
        <f>#REF!</f>
        <v>#REF!</v>
      </c>
      <c r="C41" s="19"/>
    </row>
    <row r="42" spans="1:3" ht="15.75" thickBot="1">
      <c r="A42" s="82"/>
      <c r="B42" s="24" t="e">
        <f>#REF!</f>
        <v>#REF!</v>
      </c>
      <c r="C42" s="19"/>
    </row>
  </sheetData>
  <mergeCells count="4">
    <mergeCell ref="A2:A11"/>
    <mergeCell ref="A12:A21"/>
    <mergeCell ref="A22:A31"/>
    <mergeCell ref="A32:A4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9">
    <outlinePr summaryRight="0"/>
  </sheetPr>
  <dimension ref="A1:Q42"/>
  <sheetViews>
    <sheetView zoomScaleNormal="100" workbookViewId="0">
      <pane xSplit="4" ySplit="1" topLeftCell="E2" activePane="bottomRight" state="frozen"/>
      <selection pane="topRight" activeCell="J1" sqref="J1"/>
      <selection pane="bottomLeft" activeCell="A2" sqref="A2"/>
      <selection pane="bottomRight" activeCell="R6" sqref="R6"/>
    </sheetView>
  </sheetViews>
  <sheetFormatPr defaultRowHeight="15"/>
  <cols>
    <col min="1" max="2" width="5.28515625" customWidth="1"/>
    <col min="3" max="3" width="10.5703125" customWidth="1"/>
    <col min="4" max="4" width="11.85546875" bestFit="1" customWidth="1"/>
    <col min="5" max="15" width="4.42578125" customWidth="1"/>
    <col min="17" max="17" width="13.140625" bestFit="1" customWidth="1"/>
  </cols>
  <sheetData>
    <row r="1" spans="1:17" ht="72.599999999999994" customHeight="1">
      <c r="A1" s="2" t="s">
        <v>0</v>
      </c>
      <c r="B1" s="2" t="s">
        <v>2</v>
      </c>
      <c r="C1" s="2" t="s">
        <v>3</v>
      </c>
      <c r="D1" s="2" t="s">
        <v>1</v>
      </c>
      <c r="E1" s="79" t="s">
        <v>106</v>
      </c>
      <c r="F1" s="79" t="s">
        <v>107</v>
      </c>
      <c r="G1" s="79" t="s">
        <v>108</v>
      </c>
      <c r="H1" s="79" t="s">
        <v>109</v>
      </c>
      <c r="I1" s="79" t="s">
        <v>110</v>
      </c>
      <c r="J1" s="79" t="s">
        <v>111</v>
      </c>
      <c r="K1" s="79" t="s">
        <v>112</v>
      </c>
      <c r="L1" s="79" t="s">
        <v>113</v>
      </c>
      <c r="M1" s="79" t="s">
        <v>114</v>
      </c>
      <c r="N1" s="79" t="s">
        <v>115</v>
      </c>
      <c r="O1" s="79" t="s">
        <v>116</v>
      </c>
      <c r="P1" s="1" t="s">
        <v>5</v>
      </c>
      <c r="Q1" s="1" t="s">
        <v>101</v>
      </c>
    </row>
    <row r="2" spans="1:17">
      <c r="A2" s="3" t="s">
        <v>17</v>
      </c>
      <c r="B2" s="3">
        <v>1</v>
      </c>
      <c r="C2" s="3" t="s">
        <v>30</v>
      </c>
      <c r="D2" s="36" t="s">
        <v>53</v>
      </c>
      <c r="E2" s="72">
        <v>24</v>
      </c>
      <c r="F2" s="72">
        <v>39</v>
      </c>
      <c r="G2" s="72">
        <v>66</v>
      </c>
      <c r="H2" s="72">
        <v>35</v>
      </c>
      <c r="I2" s="72">
        <v>23</v>
      </c>
      <c r="J2" s="72">
        <v>20</v>
      </c>
      <c r="K2" s="72">
        <v>17</v>
      </c>
      <c r="L2" s="72">
        <v>15</v>
      </c>
      <c r="M2" s="72">
        <v>24</v>
      </c>
      <c r="N2" s="72">
        <v>45</v>
      </c>
      <c r="O2" s="72">
        <v>52</v>
      </c>
      <c r="P2">
        <f>SUM(E2:O2)</f>
        <v>360</v>
      </c>
      <c r="Q2">
        <f t="shared" ref="Q2:Q42" ca="1" si="0">RANK($P2,OFFSET($P$1,MATCH($A2,$A:$A,0)-1,0,COUNTIF($A:$A,$A2),1))</f>
        <v>2</v>
      </c>
    </row>
    <row r="3" spans="1:17">
      <c r="A3" s="3" t="s">
        <v>17</v>
      </c>
      <c r="B3" s="3">
        <v>1</v>
      </c>
      <c r="C3" s="3" t="s">
        <v>28</v>
      </c>
      <c r="D3" s="36" t="s">
        <v>54</v>
      </c>
      <c r="E3" s="72">
        <v>31</v>
      </c>
      <c r="F3" s="72">
        <v>20</v>
      </c>
      <c r="G3" s="72">
        <v>19</v>
      </c>
      <c r="H3" s="72">
        <v>7</v>
      </c>
      <c r="I3" s="72">
        <v>20</v>
      </c>
      <c r="J3" s="72">
        <v>22</v>
      </c>
      <c r="K3" s="72">
        <v>32</v>
      </c>
      <c r="L3" s="72">
        <v>31</v>
      </c>
      <c r="M3" s="72">
        <v>28</v>
      </c>
      <c r="N3" s="72">
        <v>16</v>
      </c>
      <c r="O3" s="72">
        <v>12</v>
      </c>
      <c r="P3">
        <f t="shared" ref="P3:P42" si="1">SUM(E3:O3)</f>
        <v>238</v>
      </c>
      <c r="Q3">
        <f t="shared" ca="1" si="0"/>
        <v>5</v>
      </c>
    </row>
    <row r="4" spans="1:17">
      <c r="A4" s="3" t="s">
        <v>17</v>
      </c>
      <c r="B4" s="3">
        <v>2</v>
      </c>
      <c r="C4" s="3" t="s">
        <v>23</v>
      </c>
      <c r="D4" s="36" t="s">
        <v>55</v>
      </c>
      <c r="E4" s="72">
        <v>33</v>
      </c>
      <c r="F4" s="72">
        <v>13</v>
      </c>
      <c r="G4" s="72">
        <v>30</v>
      </c>
      <c r="H4" s="72">
        <v>21</v>
      </c>
      <c r="I4" s="72">
        <v>21</v>
      </c>
      <c r="J4" s="72">
        <v>57</v>
      </c>
      <c r="K4" s="72">
        <v>56</v>
      </c>
      <c r="L4" s="72">
        <v>25</v>
      </c>
      <c r="M4" s="72">
        <v>17</v>
      </c>
      <c r="N4" s="72">
        <v>23</v>
      </c>
      <c r="O4" s="72">
        <v>72</v>
      </c>
      <c r="P4">
        <f t="shared" si="1"/>
        <v>368</v>
      </c>
      <c r="Q4">
        <f t="shared" ca="1" si="0"/>
        <v>1</v>
      </c>
    </row>
    <row r="5" spans="1:17">
      <c r="A5" s="3" t="s">
        <v>17</v>
      </c>
      <c r="B5" s="3">
        <v>2</v>
      </c>
      <c r="C5" s="3" t="s">
        <v>28</v>
      </c>
      <c r="D5" s="36" t="s">
        <v>56</v>
      </c>
      <c r="E5" s="72">
        <v>27</v>
      </c>
      <c r="F5" s="72">
        <v>44</v>
      </c>
      <c r="G5" s="72">
        <v>9</v>
      </c>
      <c r="H5" s="72">
        <v>54</v>
      </c>
      <c r="I5" s="72">
        <v>28</v>
      </c>
      <c r="J5" s="72">
        <v>33</v>
      </c>
      <c r="K5" s="72">
        <v>30</v>
      </c>
      <c r="L5" s="72">
        <v>16</v>
      </c>
      <c r="M5" s="72">
        <v>18</v>
      </c>
      <c r="N5" s="72">
        <v>30</v>
      </c>
      <c r="O5" s="72">
        <v>52</v>
      </c>
      <c r="P5">
        <f t="shared" si="1"/>
        <v>341</v>
      </c>
      <c r="Q5">
        <f t="shared" ca="1" si="0"/>
        <v>3</v>
      </c>
    </row>
    <row r="6" spans="1:17">
      <c r="A6" s="3" t="s">
        <v>17</v>
      </c>
      <c r="B6" s="3">
        <v>3</v>
      </c>
      <c r="C6" s="3" t="s">
        <v>29</v>
      </c>
      <c r="D6" s="36" t="s">
        <v>57</v>
      </c>
      <c r="E6" s="72">
        <v>18</v>
      </c>
      <c r="F6" s="72">
        <v>15</v>
      </c>
      <c r="G6" s="72">
        <v>36</v>
      </c>
      <c r="H6" s="72">
        <v>47</v>
      </c>
      <c r="I6" s="72">
        <v>19</v>
      </c>
      <c r="J6" s="72">
        <v>12</v>
      </c>
      <c r="K6" s="72">
        <v>16</v>
      </c>
      <c r="L6" s="72">
        <v>8</v>
      </c>
      <c r="M6" s="72">
        <v>23</v>
      </c>
      <c r="N6" s="72">
        <v>18</v>
      </c>
      <c r="O6" s="72">
        <v>23</v>
      </c>
      <c r="P6">
        <f t="shared" si="1"/>
        <v>235</v>
      </c>
      <c r="Q6">
        <f t="shared" ca="1" si="0"/>
        <v>6</v>
      </c>
    </row>
    <row r="7" spans="1:17">
      <c r="A7" s="3" t="s">
        <v>17</v>
      </c>
      <c r="B7" s="3">
        <v>3</v>
      </c>
      <c r="C7" s="3" t="s">
        <v>22</v>
      </c>
      <c r="D7" s="36" t="s">
        <v>58</v>
      </c>
      <c r="E7" s="72">
        <v>19</v>
      </c>
      <c r="F7" s="72">
        <v>27</v>
      </c>
      <c r="G7" s="72">
        <v>40</v>
      </c>
      <c r="H7" s="72">
        <v>20</v>
      </c>
      <c r="I7" s="72">
        <v>44</v>
      </c>
      <c r="J7" s="72">
        <v>14</v>
      </c>
      <c r="K7" s="72">
        <v>11</v>
      </c>
      <c r="L7" s="72">
        <v>38</v>
      </c>
      <c r="M7" s="72">
        <v>39</v>
      </c>
      <c r="N7" s="72">
        <v>26</v>
      </c>
      <c r="O7" s="72">
        <v>13</v>
      </c>
      <c r="P7">
        <f t="shared" si="1"/>
        <v>291</v>
      </c>
      <c r="Q7">
        <f t="shared" ca="1" si="0"/>
        <v>4</v>
      </c>
    </row>
    <row r="8" spans="1:17">
      <c r="A8" s="3" t="s">
        <v>17</v>
      </c>
      <c r="B8" s="3">
        <v>4</v>
      </c>
      <c r="C8" s="3" t="s">
        <v>30</v>
      </c>
      <c r="D8" s="36" t="s">
        <v>59</v>
      </c>
      <c r="E8" s="72">
        <v>26</v>
      </c>
      <c r="F8" s="72">
        <v>18</v>
      </c>
      <c r="G8" s="72">
        <v>13</v>
      </c>
      <c r="H8" s="72">
        <v>3</v>
      </c>
      <c r="I8" s="72">
        <v>5</v>
      </c>
      <c r="J8" s="72">
        <v>21</v>
      </c>
      <c r="K8" s="72">
        <v>0</v>
      </c>
      <c r="L8" s="72">
        <v>0</v>
      </c>
      <c r="M8" s="72">
        <v>19</v>
      </c>
      <c r="N8" s="72">
        <v>10</v>
      </c>
      <c r="O8" s="72">
        <v>26</v>
      </c>
      <c r="P8">
        <f t="shared" si="1"/>
        <v>141</v>
      </c>
      <c r="Q8">
        <f t="shared" ca="1" si="0"/>
        <v>10</v>
      </c>
    </row>
    <row r="9" spans="1:17">
      <c r="A9" s="3" t="s">
        <v>17</v>
      </c>
      <c r="B9" s="3">
        <v>4</v>
      </c>
      <c r="C9" s="3" t="s">
        <v>29</v>
      </c>
      <c r="D9" s="36" t="s">
        <v>60</v>
      </c>
      <c r="E9" s="72">
        <v>11</v>
      </c>
      <c r="F9" s="72">
        <v>24</v>
      </c>
      <c r="G9" s="72">
        <v>30</v>
      </c>
      <c r="H9" s="72">
        <v>23</v>
      </c>
      <c r="I9" s="72">
        <v>21</v>
      </c>
      <c r="J9" s="72">
        <v>33</v>
      </c>
      <c r="K9" s="72">
        <v>8</v>
      </c>
      <c r="L9" s="72">
        <v>23</v>
      </c>
      <c r="M9" s="72">
        <v>8</v>
      </c>
      <c r="N9" s="72">
        <v>7</v>
      </c>
      <c r="O9" s="72">
        <v>15</v>
      </c>
      <c r="P9">
        <f t="shared" si="1"/>
        <v>203</v>
      </c>
      <c r="Q9">
        <f t="shared" ca="1" si="0"/>
        <v>9</v>
      </c>
    </row>
    <row r="10" spans="1:17">
      <c r="A10" s="3" t="s">
        <v>17</v>
      </c>
      <c r="B10" s="3">
        <v>5</v>
      </c>
      <c r="C10" s="3" t="s">
        <v>22</v>
      </c>
      <c r="D10" s="36" t="s">
        <v>61</v>
      </c>
      <c r="E10" s="72">
        <v>1</v>
      </c>
      <c r="F10" s="72">
        <v>41</v>
      </c>
      <c r="G10" s="72">
        <v>14</v>
      </c>
      <c r="H10" s="72">
        <v>48</v>
      </c>
      <c r="I10" s="72">
        <v>16</v>
      </c>
      <c r="J10" s="72">
        <v>18</v>
      </c>
      <c r="K10" s="72">
        <v>12</v>
      </c>
      <c r="L10" s="72">
        <v>11</v>
      </c>
      <c r="M10" s="72">
        <v>10</v>
      </c>
      <c r="N10" s="72">
        <v>19</v>
      </c>
      <c r="O10" s="72">
        <v>14</v>
      </c>
      <c r="P10">
        <f t="shared" si="1"/>
        <v>204</v>
      </c>
      <c r="Q10">
        <f t="shared" ca="1" si="0"/>
        <v>8</v>
      </c>
    </row>
    <row r="11" spans="1:17" ht="15.75" thickBot="1">
      <c r="A11" s="12" t="s">
        <v>17</v>
      </c>
      <c r="B11" s="12">
        <v>5</v>
      </c>
      <c r="C11" s="12" t="s">
        <v>23</v>
      </c>
      <c r="D11" s="37" t="s">
        <v>62</v>
      </c>
      <c r="E11" s="73">
        <v>21</v>
      </c>
      <c r="F11" s="73">
        <v>33</v>
      </c>
      <c r="G11" s="73">
        <v>8</v>
      </c>
      <c r="H11" s="73">
        <v>9</v>
      </c>
      <c r="I11" s="73">
        <v>22</v>
      </c>
      <c r="J11" s="73">
        <v>11</v>
      </c>
      <c r="K11" s="73">
        <v>21</v>
      </c>
      <c r="L11" s="73">
        <v>52</v>
      </c>
      <c r="M11" s="73">
        <v>0</v>
      </c>
      <c r="N11" s="73">
        <v>27</v>
      </c>
      <c r="O11" s="73">
        <v>6</v>
      </c>
      <c r="P11" s="14">
        <f t="shared" si="1"/>
        <v>210</v>
      </c>
      <c r="Q11" s="14">
        <f t="shared" ca="1" si="0"/>
        <v>7</v>
      </c>
    </row>
    <row r="12" spans="1:17">
      <c r="A12" s="10" t="s">
        <v>18</v>
      </c>
      <c r="B12" s="10">
        <v>6</v>
      </c>
      <c r="C12" s="10" t="s">
        <v>22</v>
      </c>
      <c r="D12" s="38" t="s">
        <v>63</v>
      </c>
      <c r="E12" s="74">
        <v>11</v>
      </c>
      <c r="F12" s="74">
        <v>51</v>
      </c>
      <c r="G12" s="74">
        <v>9</v>
      </c>
      <c r="H12" s="74">
        <v>7</v>
      </c>
      <c r="I12" s="74">
        <v>10</v>
      </c>
      <c r="J12" s="74">
        <v>12</v>
      </c>
      <c r="K12" s="74">
        <v>18</v>
      </c>
      <c r="L12" s="74">
        <v>34</v>
      </c>
      <c r="M12" s="74">
        <v>28</v>
      </c>
      <c r="N12" s="74">
        <v>34</v>
      </c>
      <c r="O12" s="74">
        <v>20</v>
      </c>
      <c r="P12">
        <f t="shared" si="1"/>
        <v>234</v>
      </c>
      <c r="Q12">
        <f t="shared" ca="1" si="0"/>
        <v>3</v>
      </c>
    </row>
    <row r="13" spans="1:17">
      <c r="A13" s="3" t="s">
        <v>18</v>
      </c>
      <c r="B13" s="3">
        <v>6</v>
      </c>
      <c r="C13" s="3" t="s">
        <v>28</v>
      </c>
      <c r="D13" s="36" t="s">
        <v>64</v>
      </c>
      <c r="E13" s="72">
        <v>5</v>
      </c>
      <c r="F13" s="72">
        <v>9</v>
      </c>
      <c r="G13" s="72">
        <v>18</v>
      </c>
      <c r="H13" s="72">
        <v>22</v>
      </c>
      <c r="I13" s="72">
        <v>8</v>
      </c>
      <c r="J13" s="72">
        <v>13</v>
      </c>
      <c r="K13" s="72">
        <v>18</v>
      </c>
      <c r="L13" s="72">
        <v>21</v>
      </c>
      <c r="M13" s="72">
        <v>11</v>
      </c>
      <c r="N13" s="72">
        <v>16</v>
      </c>
      <c r="O13" s="72">
        <v>12</v>
      </c>
      <c r="P13">
        <f t="shared" si="1"/>
        <v>153</v>
      </c>
      <c r="Q13">
        <f t="shared" ca="1" si="0"/>
        <v>8</v>
      </c>
    </row>
    <row r="14" spans="1:17">
      <c r="A14" s="3" t="s">
        <v>18</v>
      </c>
      <c r="B14" s="3">
        <v>7</v>
      </c>
      <c r="C14" s="3" t="s">
        <v>29</v>
      </c>
      <c r="D14" s="36" t="s">
        <v>65</v>
      </c>
      <c r="E14" s="72">
        <v>43</v>
      </c>
      <c r="F14" s="72">
        <v>25</v>
      </c>
      <c r="G14" s="72">
        <v>23</v>
      </c>
      <c r="H14" s="72">
        <v>17</v>
      </c>
      <c r="I14" s="72">
        <v>24</v>
      </c>
      <c r="J14" s="72">
        <v>6</v>
      </c>
      <c r="K14" s="72">
        <v>32</v>
      </c>
      <c r="L14" s="72">
        <v>22</v>
      </c>
      <c r="M14" s="72">
        <v>17</v>
      </c>
      <c r="N14" s="72">
        <v>24</v>
      </c>
      <c r="O14" s="72">
        <v>12</v>
      </c>
      <c r="P14">
        <f t="shared" si="1"/>
        <v>245</v>
      </c>
      <c r="Q14">
        <f t="shared" ca="1" si="0"/>
        <v>2</v>
      </c>
    </row>
    <row r="15" spans="1:17">
      <c r="A15" s="3" t="s">
        <v>18</v>
      </c>
      <c r="B15" s="3">
        <v>7</v>
      </c>
      <c r="C15" s="3" t="s">
        <v>30</v>
      </c>
      <c r="D15" s="36" t="s">
        <v>66</v>
      </c>
      <c r="E15" s="72">
        <v>6</v>
      </c>
      <c r="F15" s="72">
        <v>11</v>
      </c>
      <c r="G15" s="72">
        <v>9</v>
      </c>
      <c r="H15" s="72">
        <v>23</v>
      </c>
      <c r="I15" s="72">
        <v>5</v>
      </c>
      <c r="J15" s="72">
        <v>14</v>
      </c>
      <c r="K15" s="72">
        <v>3</v>
      </c>
      <c r="L15" s="72">
        <v>17</v>
      </c>
      <c r="M15" s="72">
        <v>2</v>
      </c>
      <c r="N15" s="72">
        <v>7</v>
      </c>
      <c r="O15" s="72">
        <v>6</v>
      </c>
      <c r="P15">
        <f t="shared" si="1"/>
        <v>103</v>
      </c>
      <c r="Q15">
        <f t="shared" ca="1" si="0"/>
        <v>9</v>
      </c>
    </row>
    <row r="16" spans="1:17">
      <c r="A16" s="3" t="s">
        <v>18</v>
      </c>
      <c r="B16" s="3">
        <v>8</v>
      </c>
      <c r="C16" s="3" t="s">
        <v>22</v>
      </c>
      <c r="D16" s="36" t="s">
        <v>67</v>
      </c>
      <c r="E16" s="72">
        <v>30</v>
      </c>
      <c r="F16" s="72">
        <v>10</v>
      </c>
      <c r="G16" s="72">
        <v>5</v>
      </c>
      <c r="H16" s="72">
        <v>11</v>
      </c>
      <c r="I16" s="72">
        <v>13</v>
      </c>
      <c r="J16" s="72">
        <v>25</v>
      </c>
      <c r="K16" s="72">
        <v>32</v>
      </c>
      <c r="L16" s="72">
        <v>15</v>
      </c>
      <c r="M16" s="72">
        <v>49</v>
      </c>
      <c r="N16" s="72">
        <v>22</v>
      </c>
      <c r="O16" s="72">
        <v>12</v>
      </c>
      <c r="P16">
        <f t="shared" si="1"/>
        <v>224</v>
      </c>
      <c r="Q16">
        <f t="shared" ca="1" si="0"/>
        <v>4</v>
      </c>
    </row>
    <row r="17" spans="1:17">
      <c r="A17" s="3" t="s">
        <v>18</v>
      </c>
      <c r="B17" s="3">
        <v>8</v>
      </c>
      <c r="C17" s="3" t="s">
        <v>29</v>
      </c>
      <c r="D17" s="36" t="s">
        <v>68</v>
      </c>
      <c r="E17" s="72">
        <v>11</v>
      </c>
      <c r="F17" s="72">
        <v>41</v>
      </c>
      <c r="G17" s="72">
        <v>12</v>
      </c>
      <c r="H17" s="72">
        <v>19</v>
      </c>
      <c r="I17" s="72">
        <v>8</v>
      </c>
      <c r="J17" s="72">
        <v>9</v>
      </c>
      <c r="K17" s="72">
        <v>10</v>
      </c>
      <c r="L17" s="72">
        <v>13</v>
      </c>
      <c r="M17" s="72">
        <v>23</v>
      </c>
      <c r="N17" s="72">
        <v>7</v>
      </c>
      <c r="O17" s="72">
        <v>16</v>
      </c>
      <c r="P17">
        <f t="shared" si="1"/>
        <v>169</v>
      </c>
      <c r="Q17">
        <f t="shared" ca="1" si="0"/>
        <v>6</v>
      </c>
    </row>
    <row r="18" spans="1:17">
      <c r="A18" s="3" t="s">
        <v>18</v>
      </c>
      <c r="B18" s="3">
        <v>9</v>
      </c>
      <c r="C18" s="3" t="s">
        <v>23</v>
      </c>
      <c r="D18" s="36" t="s">
        <v>69</v>
      </c>
      <c r="E18" s="72">
        <v>1</v>
      </c>
      <c r="F18" s="72">
        <v>6</v>
      </c>
      <c r="G18" s="72">
        <v>1</v>
      </c>
      <c r="H18" s="72">
        <v>14</v>
      </c>
      <c r="I18" s="72">
        <v>22</v>
      </c>
      <c r="J18" s="72">
        <v>6</v>
      </c>
      <c r="K18" s="72">
        <v>10</v>
      </c>
      <c r="L18" s="72">
        <v>0</v>
      </c>
      <c r="M18" s="72">
        <v>7</v>
      </c>
      <c r="N18" s="72">
        <v>3</v>
      </c>
      <c r="O18" s="72">
        <v>1</v>
      </c>
      <c r="P18">
        <f t="shared" si="1"/>
        <v>71</v>
      </c>
      <c r="Q18">
        <f t="shared" ca="1" si="0"/>
        <v>10</v>
      </c>
    </row>
    <row r="19" spans="1:17">
      <c r="A19" s="3" t="s">
        <v>18</v>
      </c>
      <c r="B19" s="3">
        <v>9</v>
      </c>
      <c r="C19" s="3" t="s">
        <v>30</v>
      </c>
      <c r="D19" s="36" t="s">
        <v>70</v>
      </c>
      <c r="E19" s="72">
        <v>8</v>
      </c>
      <c r="F19" s="72">
        <v>1</v>
      </c>
      <c r="G19" s="72">
        <v>10</v>
      </c>
      <c r="H19" s="72">
        <v>6</v>
      </c>
      <c r="I19" s="72">
        <v>21</v>
      </c>
      <c r="J19" s="72">
        <v>22</v>
      </c>
      <c r="K19" s="72">
        <v>20</v>
      </c>
      <c r="L19" s="72">
        <v>12</v>
      </c>
      <c r="M19" s="72">
        <v>24</v>
      </c>
      <c r="N19" s="72">
        <v>8</v>
      </c>
      <c r="O19" s="72">
        <v>28</v>
      </c>
      <c r="P19">
        <f t="shared" si="1"/>
        <v>160</v>
      </c>
      <c r="Q19">
        <f t="shared" ca="1" si="0"/>
        <v>7</v>
      </c>
    </row>
    <row r="20" spans="1:17">
      <c r="A20" s="3" t="s">
        <v>18</v>
      </c>
      <c r="B20" s="3">
        <v>10</v>
      </c>
      <c r="C20" s="3" t="s">
        <v>29</v>
      </c>
      <c r="D20" s="36" t="s">
        <v>71</v>
      </c>
      <c r="E20" s="72">
        <v>26</v>
      </c>
      <c r="F20" s="72">
        <v>9</v>
      </c>
      <c r="G20" s="72">
        <v>13</v>
      </c>
      <c r="H20" s="72">
        <v>9</v>
      </c>
      <c r="I20" s="72">
        <v>47</v>
      </c>
      <c r="J20" s="72">
        <v>11</v>
      </c>
      <c r="K20" s="72">
        <v>8</v>
      </c>
      <c r="L20" s="72">
        <v>7</v>
      </c>
      <c r="M20" s="72">
        <v>11</v>
      </c>
      <c r="N20" s="72">
        <v>27</v>
      </c>
      <c r="O20" s="72">
        <v>5</v>
      </c>
      <c r="P20">
        <f t="shared" si="1"/>
        <v>173</v>
      </c>
      <c r="Q20">
        <f t="shared" ca="1" si="0"/>
        <v>5</v>
      </c>
    </row>
    <row r="21" spans="1:17" ht="15.75" thickBot="1">
      <c r="A21" s="12" t="s">
        <v>18</v>
      </c>
      <c r="B21" s="12">
        <v>10</v>
      </c>
      <c r="C21" s="12" t="s">
        <v>30</v>
      </c>
      <c r="D21" s="37" t="s">
        <v>72</v>
      </c>
      <c r="E21" s="73">
        <v>55</v>
      </c>
      <c r="F21" s="73">
        <v>33</v>
      </c>
      <c r="G21" s="73">
        <v>20</v>
      </c>
      <c r="H21" s="73">
        <v>55</v>
      </c>
      <c r="I21" s="73">
        <v>38</v>
      </c>
      <c r="J21" s="73">
        <v>13</v>
      </c>
      <c r="K21" s="73">
        <v>40</v>
      </c>
      <c r="L21" s="73">
        <v>25</v>
      </c>
      <c r="M21" s="73">
        <v>13</v>
      </c>
      <c r="N21" s="73">
        <v>19</v>
      </c>
      <c r="O21" s="73">
        <v>2</v>
      </c>
      <c r="P21" s="14">
        <f t="shared" si="1"/>
        <v>313</v>
      </c>
      <c r="Q21" s="14">
        <f t="shared" ca="1" si="0"/>
        <v>1</v>
      </c>
    </row>
    <row r="22" spans="1:17">
      <c r="A22" s="10" t="s">
        <v>19</v>
      </c>
      <c r="B22" s="10">
        <v>11</v>
      </c>
      <c r="C22" s="10" t="s">
        <v>28</v>
      </c>
      <c r="D22" s="38" t="s">
        <v>73</v>
      </c>
      <c r="E22" s="74">
        <v>0</v>
      </c>
      <c r="F22" s="74">
        <v>6</v>
      </c>
      <c r="G22" s="74">
        <v>2</v>
      </c>
      <c r="H22" s="74">
        <v>14</v>
      </c>
      <c r="I22" s="74">
        <v>11</v>
      </c>
      <c r="J22" s="74">
        <v>3</v>
      </c>
      <c r="K22" s="74">
        <v>23</v>
      </c>
      <c r="L22" s="74">
        <v>16</v>
      </c>
      <c r="M22" s="74">
        <v>21</v>
      </c>
      <c r="N22" s="74">
        <v>20</v>
      </c>
      <c r="O22" s="74">
        <v>3</v>
      </c>
      <c r="P22">
        <f t="shared" si="1"/>
        <v>119</v>
      </c>
      <c r="Q22">
        <f t="shared" ca="1" si="0"/>
        <v>7</v>
      </c>
    </row>
    <row r="23" spans="1:17">
      <c r="A23" s="3" t="s">
        <v>19</v>
      </c>
      <c r="B23" s="3">
        <v>11</v>
      </c>
      <c r="C23" s="3" t="s">
        <v>23</v>
      </c>
      <c r="D23" s="36" t="s">
        <v>74</v>
      </c>
      <c r="E23" s="72">
        <v>3</v>
      </c>
      <c r="F23" s="72">
        <v>3</v>
      </c>
      <c r="G23" s="72">
        <v>6</v>
      </c>
      <c r="H23" s="72">
        <v>14</v>
      </c>
      <c r="I23" s="72">
        <v>5</v>
      </c>
      <c r="J23" s="72">
        <v>16</v>
      </c>
      <c r="K23" s="72">
        <v>6</v>
      </c>
      <c r="L23" s="72">
        <v>6</v>
      </c>
      <c r="M23" s="72">
        <v>4</v>
      </c>
      <c r="N23" s="72">
        <v>8</v>
      </c>
      <c r="O23" s="72">
        <v>9</v>
      </c>
      <c r="P23">
        <f t="shared" si="1"/>
        <v>80</v>
      </c>
      <c r="Q23">
        <f t="shared" ca="1" si="0"/>
        <v>9</v>
      </c>
    </row>
    <row r="24" spans="1:17">
      <c r="A24" s="3" t="s">
        <v>19</v>
      </c>
      <c r="B24" s="3">
        <v>12</v>
      </c>
      <c r="C24" s="3" t="s">
        <v>28</v>
      </c>
      <c r="D24" s="36" t="s">
        <v>75</v>
      </c>
      <c r="E24" s="72">
        <v>8</v>
      </c>
      <c r="F24" s="72">
        <v>15</v>
      </c>
      <c r="G24" s="72">
        <v>12</v>
      </c>
      <c r="H24" s="72">
        <v>28</v>
      </c>
      <c r="I24" s="72">
        <v>47</v>
      </c>
      <c r="J24" s="72">
        <v>28</v>
      </c>
      <c r="K24" s="72">
        <v>12</v>
      </c>
      <c r="L24" s="72">
        <v>34</v>
      </c>
      <c r="M24" s="72">
        <v>11</v>
      </c>
      <c r="N24" s="72">
        <v>27</v>
      </c>
      <c r="O24" s="72">
        <v>53</v>
      </c>
      <c r="P24">
        <f t="shared" si="1"/>
        <v>275</v>
      </c>
      <c r="Q24">
        <f t="shared" ca="1" si="0"/>
        <v>1</v>
      </c>
    </row>
    <row r="25" spans="1:17">
      <c r="A25" s="3" t="s">
        <v>19</v>
      </c>
      <c r="B25" s="3">
        <v>12</v>
      </c>
      <c r="C25" s="3" t="s">
        <v>30</v>
      </c>
      <c r="D25" s="36" t="s">
        <v>76</v>
      </c>
      <c r="E25" s="72">
        <v>13</v>
      </c>
      <c r="F25" s="72">
        <v>31</v>
      </c>
      <c r="G25" s="72">
        <v>14</v>
      </c>
      <c r="H25" s="72">
        <v>35</v>
      </c>
      <c r="I25" s="72">
        <v>31</v>
      </c>
      <c r="J25" s="72">
        <v>20</v>
      </c>
      <c r="K25" s="72">
        <v>13</v>
      </c>
      <c r="L25" s="72">
        <v>20</v>
      </c>
      <c r="M25" s="72">
        <v>10</v>
      </c>
      <c r="N25" s="72">
        <v>44</v>
      </c>
      <c r="O25" s="72">
        <v>11</v>
      </c>
      <c r="P25">
        <f t="shared" si="1"/>
        <v>242</v>
      </c>
      <c r="Q25">
        <f t="shared" ca="1" si="0"/>
        <v>2</v>
      </c>
    </row>
    <row r="26" spans="1:17">
      <c r="A26" s="3" t="s">
        <v>19</v>
      </c>
      <c r="B26" s="3">
        <v>13</v>
      </c>
      <c r="C26" s="3" t="s">
        <v>28</v>
      </c>
      <c r="D26" s="36" t="s">
        <v>77</v>
      </c>
      <c r="E26" s="72">
        <v>23</v>
      </c>
      <c r="F26" s="72">
        <v>8</v>
      </c>
      <c r="G26" s="72">
        <v>16</v>
      </c>
      <c r="H26" s="72">
        <v>9</v>
      </c>
      <c r="I26" s="72">
        <v>3</v>
      </c>
      <c r="J26" s="72">
        <v>10</v>
      </c>
      <c r="K26" s="72">
        <v>10</v>
      </c>
      <c r="L26" s="72">
        <v>18</v>
      </c>
      <c r="M26" s="72">
        <v>16</v>
      </c>
      <c r="N26" s="72">
        <v>19</v>
      </c>
      <c r="O26" s="72">
        <v>21</v>
      </c>
      <c r="P26">
        <f t="shared" si="1"/>
        <v>153</v>
      </c>
      <c r="Q26">
        <f t="shared" ca="1" si="0"/>
        <v>6</v>
      </c>
    </row>
    <row r="27" spans="1:17">
      <c r="A27" s="3" t="s">
        <v>19</v>
      </c>
      <c r="B27" s="3">
        <v>13</v>
      </c>
      <c r="C27" s="3" t="s">
        <v>23</v>
      </c>
      <c r="D27" s="36" t="s">
        <v>78</v>
      </c>
      <c r="E27" s="72">
        <v>38</v>
      </c>
      <c r="F27" s="72">
        <v>24</v>
      </c>
      <c r="G27" s="72">
        <v>22</v>
      </c>
      <c r="H27" s="72">
        <v>8</v>
      </c>
      <c r="I27" s="72">
        <v>18</v>
      </c>
      <c r="J27" s="72">
        <v>17</v>
      </c>
      <c r="K27" s="72">
        <v>20</v>
      </c>
      <c r="L27" s="72">
        <v>15</v>
      </c>
      <c r="M27" s="72">
        <v>30</v>
      </c>
      <c r="N27" s="72">
        <v>11</v>
      </c>
      <c r="O27" s="72">
        <v>26</v>
      </c>
      <c r="P27">
        <f t="shared" si="1"/>
        <v>229</v>
      </c>
      <c r="Q27">
        <f t="shared" ca="1" si="0"/>
        <v>3</v>
      </c>
    </row>
    <row r="28" spans="1:17">
      <c r="A28" s="3" t="s">
        <v>19</v>
      </c>
      <c r="B28" s="3">
        <v>14</v>
      </c>
      <c r="C28" s="3" t="s">
        <v>23</v>
      </c>
      <c r="D28" s="36" t="s">
        <v>79</v>
      </c>
      <c r="E28" s="72">
        <v>5</v>
      </c>
      <c r="F28" s="72">
        <v>9</v>
      </c>
      <c r="G28" s="72">
        <v>44</v>
      </c>
      <c r="H28" s="72">
        <v>22</v>
      </c>
      <c r="I28" s="72">
        <v>15</v>
      </c>
      <c r="J28" s="72">
        <v>19</v>
      </c>
      <c r="K28" s="72">
        <v>22</v>
      </c>
      <c r="L28" s="72">
        <v>2</v>
      </c>
      <c r="M28" s="72">
        <v>4</v>
      </c>
      <c r="N28" s="72">
        <v>6</v>
      </c>
      <c r="O28" s="72">
        <v>33</v>
      </c>
      <c r="P28">
        <f t="shared" si="1"/>
        <v>181</v>
      </c>
      <c r="Q28">
        <f t="shared" ca="1" si="0"/>
        <v>4</v>
      </c>
    </row>
    <row r="29" spans="1:17">
      <c r="A29" s="3" t="s">
        <v>19</v>
      </c>
      <c r="B29" s="3">
        <v>14</v>
      </c>
      <c r="C29" s="3" t="s">
        <v>30</v>
      </c>
      <c r="D29" s="36" t="s">
        <v>80</v>
      </c>
      <c r="E29" s="72">
        <v>8</v>
      </c>
      <c r="F29" s="72">
        <v>5</v>
      </c>
      <c r="G29" s="72">
        <v>21</v>
      </c>
      <c r="H29" s="72">
        <v>5</v>
      </c>
      <c r="I29" s="72">
        <v>10</v>
      </c>
      <c r="J29" s="72">
        <v>7</v>
      </c>
      <c r="K29" s="72">
        <v>20</v>
      </c>
      <c r="L29" s="72">
        <v>11</v>
      </c>
      <c r="M29" s="72">
        <v>7</v>
      </c>
      <c r="N29" s="72">
        <v>8</v>
      </c>
      <c r="O29" s="72">
        <v>11</v>
      </c>
      <c r="P29">
        <f t="shared" si="1"/>
        <v>113</v>
      </c>
      <c r="Q29">
        <f t="shared" ca="1" si="0"/>
        <v>8</v>
      </c>
    </row>
    <row r="30" spans="1:17">
      <c r="A30" s="3" t="s">
        <v>19</v>
      </c>
      <c r="B30" s="3">
        <v>15</v>
      </c>
      <c r="C30" s="3" t="s">
        <v>22</v>
      </c>
      <c r="D30" s="36" t="s">
        <v>81</v>
      </c>
      <c r="E30" s="72">
        <v>46</v>
      </c>
      <c r="F30" s="72">
        <v>10</v>
      </c>
      <c r="G30" s="72">
        <v>4</v>
      </c>
      <c r="H30" s="72">
        <v>0</v>
      </c>
      <c r="I30" s="72">
        <v>12</v>
      </c>
      <c r="J30" s="72">
        <v>12</v>
      </c>
      <c r="K30" s="72">
        <v>7</v>
      </c>
      <c r="L30" s="72">
        <v>16</v>
      </c>
      <c r="M30" s="72">
        <v>23</v>
      </c>
      <c r="N30" s="72">
        <v>33</v>
      </c>
      <c r="O30" s="72">
        <v>7</v>
      </c>
      <c r="P30">
        <f t="shared" si="1"/>
        <v>170</v>
      </c>
      <c r="Q30">
        <f t="shared" ca="1" si="0"/>
        <v>5</v>
      </c>
    </row>
    <row r="31" spans="1:17" ht="15.75" thickBot="1">
      <c r="A31" s="12" t="s">
        <v>19</v>
      </c>
      <c r="B31" s="12">
        <v>15</v>
      </c>
      <c r="C31" s="12" t="s">
        <v>22</v>
      </c>
      <c r="D31" s="37" t="s">
        <v>82</v>
      </c>
      <c r="E31" s="73">
        <v>2</v>
      </c>
      <c r="F31" s="73">
        <v>4</v>
      </c>
      <c r="G31" s="73">
        <v>17</v>
      </c>
      <c r="H31" s="73">
        <v>7</v>
      </c>
      <c r="I31" s="73">
        <v>1</v>
      </c>
      <c r="J31" s="73">
        <v>7</v>
      </c>
      <c r="K31" s="73">
        <v>1</v>
      </c>
      <c r="L31" s="73">
        <v>0</v>
      </c>
      <c r="M31" s="73">
        <v>25</v>
      </c>
      <c r="N31" s="73">
        <v>3</v>
      </c>
      <c r="O31" s="73">
        <v>9</v>
      </c>
      <c r="P31" s="14">
        <f t="shared" si="1"/>
        <v>76</v>
      </c>
      <c r="Q31" s="14">
        <f t="shared" ca="1" si="0"/>
        <v>10</v>
      </c>
    </row>
    <row r="32" spans="1:17">
      <c r="A32" s="10" t="s">
        <v>20</v>
      </c>
      <c r="B32" s="10">
        <v>16</v>
      </c>
      <c r="C32" s="10" t="s">
        <v>30</v>
      </c>
      <c r="D32" s="38" t="s">
        <v>83</v>
      </c>
      <c r="E32" s="74">
        <v>1</v>
      </c>
      <c r="F32" s="74">
        <v>15</v>
      </c>
      <c r="G32" s="74">
        <v>5</v>
      </c>
      <c r="H32" s="74">
        <v>1</v>
      </c>
      <c r="I32" s="74">
        <v>11</v>
      </c>
      <c r="J32" s="74">
        <v>26</v>
      </c>
      <c r="K32" s="74">
        <v>19</v>
      </c>
      <c r="L32" s="74">
        <v>17</v>
      </c>
      <c r="M32" s="74">
        <v>17</v>
      </c>
      <c r="N32" s="74">
        <v>13</v>
      </c>
      <c r="O32" s="74">
        <v>31</v>
      </c>
      <c r="P32">
        <f t="shared" si="1"/>
        <v>156</v>
      </c>
      <c r="Q32">
        <f t="shared" ca="1" si="0"/>
        <v>1</v>
      </c>
    </row>
    <row r="33" spans="1:17">
      <c r="A33" s="3" t="s">
        <v>20</v>
      </c>
      <c r="B33" s="3">
        <v>16</v>
      </c>
      <c r="C33" s="3" t="s">
        <v>29</v>
      </c>
      <c r="D33" s="36" t="s">
        <v>84</v>
      </c>
      <c r="E33" s="72">
        <v>11</v>
      </c>
      <c r="F33" s="72">
        <v>31</v>
      </c>
      <c r="G33" s="72">
        <v>11</v>
      </c>
      <c r="H33" s="72">
        <v>11</v>
      </c>
      <c r="I33" s="72">
        <v>26</v>
      </c>
      <c r="J33" s="72">
        <v>7</v>
      </c>
      <c r="K33" s="72">
        <v>9</v>
      </c>
      <c r="L33" s="72">
        <v>15</v>
      </c>
      <c r="M33" s="72">
        <v>6</v>
      </c>
      <c r="N33" s="72">
        <v>8</v>
      </c>
      <c r="O33" s="72">
        <v>11</v>
      </c>
      <c r="P33">
        <f t="shared" si="1"/>
        <v>146</v>
      </c>
      <c r="Q33">
        <f t="shared" ca="1" si="0"/>
        <v>3</v>
      </c>
    </row>
    <row r="34" spans="1:17">
      <c r="A34" s="3" t="s">
        <v>20</v>
      </c>
      <c r="B34" s="3">
        <v>17</v>
      </c>
      <c r="C34" s="3" t="s">
        <v>22</v>
      </c>
      <c r="D34" s="36" t="s">
        <v>85</v>
      </c>
      <c r="E34" s="72">
        <v>6</v>
      </c>
      <c r="F34" s="72">
        <v>10</v>
      </c>
      <c r="G34" s="72">
        <v>9</v>
      </c>
      <c r="H34" s="72">
        <v>6</v>
      </c>
      <c r="I34" s="72">
        <v>2</v>
      </c>
      <c r="J34" s="72">
        <v>3</v>
      </c>
      <c r="K34" s="72">
        <v>7</v>
      </c>
      <c r="L34" s="72">
        <v>7</v>
      </c>
      <c r="M34" s="72">
        <v>52</v>
      </c>
      <c r="N34" s="72">
        <v>10</v>
      </c>
      <c r="O34" s="72">
        <v>7</v>
      </c>
      <c r="P34">
        <f t="shared" si="1"/>
        <v>119</v>
      </c>
      <c r="Q34">
        <f t="shared" ca="1" si="0"/>
        <v>4</v>
      </c>
    </row>
    <row r="35" spans="1:17">
      <c r="A35" s="10" t="s">
        <v>20</v>
      </c>
      <c r="B35" s="10">
        <v>17</v>
      </c>
      <c r="C35" s="10" t="s">
        <v>29</v>
      </c>
      <c r="D35" s="38" t="s">
        <v>86</v>
      </c>
      <c r="E35" s="72">
        <v>4</v>
      </c>
      <c r="F35" s="72">
        <v>2</v>
      </c>
      <c r="G35" s="72">
        <v>9</v>
      </c>
      <c r="H35" s="72">
        <v>15</v>
      </c>
      <c r="I35" s="72">
        <v>2</v>
      </c>
      <c r="J35" s="72">
        <v>17</v>
      </c>
      <c r="K35" s="72">
        <v>13</v>
      </c>
      <c r="L35" s="72">
        <v>7</v>
      </c>
      <c r="M35" s="72">
        <v>10</v>
      </c>
      <c r="N35" s="72">
        <v>6</v>
      </c>
      <c r="O35" s="72">
        <v>3</v>
      </c>
      <c r="P35">
        <f t="shared" si="1"/>
        <v>88</v>
      </c>
      <c r="Q35">
        <f t="shared" ca="1" si="0"/>
        <v>7</v>
      </c>
    </row>
    <row r="36" spans="1:17">
      <c r="A36" s="3" t="s">
        <v>20</v>
      </c>
      <c r="B36" s="3">
        <v>18</v>
      </c>
      <c r="C36" s="3" t="s">
        <v>23</v>
      </c>
      <c r="D36" s="36" t="s">
        <v>87</v>
      </c>
      <c r="E36" s="72">
        <v>15</v>
      </c>
      <c r="F36" s="72">
        <v>7</v>
      </c>
      <c r="G36" s="72">
        <v>2</v>
      </c>
      <c r="H36" s="72">
        <v>0</v>
      </c>
      <c r="I36" s="72">
        <v>8</v>
      </c>
      <c r="J36" s="72">
        <v>5</v>
      </c>
      <c r="K36" s="72">
        <v>11</v>
      </c>
      <c r="L36" s="72">
        <v>11</v>
      </c>
      <c r="M36" s="72">
        <v>2</v>
      </c>
      <c r="N36" s="72">
        <v>5</v>
      </c>
      <c r="O36" s="72">
        <v>3</v>
      </c>
      <c r="P36">
        <f t="shared" si="1"/>
        <v>69</v>
      </c>
      <c r="Q36">
        <f t="shared" ca="1" si="0"/>
        <v>8</v>
      </c>
    </row>
    <row r="37" spans="1:17">
      <c r="A37" s="3" t="s">
        <v>20</v>
      </c>
      <c r="B37" s="3">
        <v>18</v>
      </c>
      <c r="C37" s="3" t="s">
        <v>29</v>
      </c>
      <c r="D37" s="36" t="s">
        <v>88</v>
      </c>
      <c r="E37" s="72">
        <v>13</v>
      </c>
      <c r="F37" s="72">
        <v>0</v>
      </c>
      <c r="G37" s="72">
        <v>3</v>
      </c>
      <c r="H37" s="72">
        <v>0</v>
      </c>
      <c r="I37" s="72">
        <v>4</v>
      </c>
      <c r="J37" s="72">
        <v>3</v>
      </c>
      <c r="K37" s="72">
        <v>6</v>
      </c>
      <c r="L37" s="72">
        <v>8</v>
      </c>
      <c r="M37" s="72">
        <v>5</v>
      </c>
      <c r="N37" s="72">
        <v>4</v>
      </c>
      <c r="O37" s="72">
        <v>4</v>
      </c>
      <c r="P37">
        <f t="shared" si="1"/>
        <v>50</v>
      </c>
      <c r="Q37">
        <f t="shared" ca="1" si="0"/>
        <v>10</v>
      </c>
    </row>
    <row r="38" spans="1:17">
      <c r="A38" s="3" t="s">
        <v>20</v>
      </c>
      <c r="B38" s="3">
        <v>19</v>
      </c>
      <c r="C38" s="3" t="s">
        <v>22</v>
      </c>
      <c r="D38" s="36" t="s">
        <v>89</v>
      </c>
      <c r="E38" s="72">
        <v>2</v>
      </c>
      <c r="F38" s="72">
        <v>0</v>
      </c>
      <c r="G38" s="72">
        <v>7</v>
      </c>
      <c r="H38" s="72">
        <v>0</v>
      </c>
      <c r="I38" s="72">
        <v>0</v>
      </c>
      <c r="J38" s="72">
        <v>0</v>
      </c>
      <c r="K38" s="72">
        <v>5</v>
      </c>
      <c r="L38" s="72">
        <v>1</v>
      </c>
      <c r="M38" s="72">
        <v>0</v>
      </c>
      <c r="N38" s="72">
        <v>3</v>
      </c>
      <c r="O38" s="72">
        <v>12</v>
      </c>
      <c r="P38">
        <f t="shared" si="1"/>
        <v>30</v>
      </c>
      <c r="Q38">
        <f t="shared" ca="1" si="0"/>
        <v>11</v>
      </c>
    </row>
    <row r="39" spans="1:17">
      <c r="A39" s="3" t="s">
        <v>20</v>
      </c>
      <c r="B39" s="3">
        <v>19</v>
      </c>
      <c r="C39" s="3" t="s">
        <v>28</v>
      </c>
      <c r="D39" s="36" t="s">
        <v>90</v>
      </c>
      <c r="E39" s="72">
        <v>39</v>
      </c>
      <c r="F39" s="72">
        <v>13</v>
      </c>
      <c r="G39" s="72">
        <v>15</v>
      </c>
      <c r="H39" s="72">
        <v>1</v>
      </c>
      <c r="I39" s="72">
        <v>0</v>
      </c>
      <c r="J39" s="72">
        <v>8</v>
      </c>
      <c r="K39" s="72">
        <v>4</v>
      </c>
      <c r="L39" s="72">
        <v>4</v>
      </c>
      <c r="M39" s="72">
        <v>5</v>
      </c>
      <c r="N39" s="72">
        <v>8</v>
      </c>
      <c r="O39" s="72">
        <v>0</v>
      </c>
      <c r="P39">
        <f t="shared" si="1"/>
        <v>97</v>
      </c>
      <c r="Q39">
        <f t="shared" ca="1" si="0"/>
        <v>6</v>
      </c>
    </row>
    <row r="40" spans="1:17">
      <c r="A40" s="3" t="s">
        <v>20</v>
      </c>
      <c r="B40" s="3">
        <v>20</v>
      </c>
      <c r="C40" s="3" t="s">
        <v>23</v>
      </c>
      <c r="D40" s="36" t="s">
        <v>91</v>
      </c>
      <c r="E40" s="72">
        <v>9</v>
      </c>
      <c r="F40" s="72">
        <v>7</v>
      </c>
      <c r="G40" s="72">
        <v>23</v>
      </c>
      <c r="H40" s="72">
        <v>8</v>
      </c>
      <c r="I40" s="72">
        <v>23</v>
      </c>
      <c r="J40" s="72">
        <v>14</v>
      </c>
      <c r="K40" s="72">
        <v>17</v>
      </c>
      <c r="L40" s="72">
        <v>11</v>
      </c>
      <c r="M40" s="72">
        <v>18</v>
      </c>
      <c r="N40" s="72">
        <v>15</v>
      </c>
      <c r="O40" s="72">
        <v>11</v>
      </c>
      <c r="P40">
        <f t="shared" si="1"/>
        <v>156</v>
      </c>
      <c r="Q40">
        <f t="shared" ca="1" si="0"/>
        <v>1</v>
      </c>
    </row>
    <row r="41" spans="1:17" s="15" customFormat="1">
      <c r="A41" s="76" t="s">
        <v>20</v>
      </c>
      <c r="B41" s="76">
        <v>20</v>
      </c>
      <c r="C41" s="76" t="s">
        <v>28</v>
      </c>
      <c r="D41" s="77" t="s">
        <v>92</v>
      </c>
      <c r="E41" s="72">
        <v>6</v>
      </c>
      <c r="F41" s="72">
        <v>1</v>
      </c>
      <c r="G41" s="72">
        <v>14</v>
      </c>
      <c r="H41" s="72">
        <v>11</v>
      </c>
      <c r="I41" s="72">
        <v>2</v>
      </c>
      <c r="J41" s="72">
        <v>31</v>
      </c>
      <c r="K41" s="72">
        <v>6</v>
      </c>
      <c r="L41" s="72">
        <v>7</v>
      </c>
      <c r="M41" s="72">
        <v>10</v>
      </c>
      <c r="N41" s="72">
        <v>8</v>
      </c>
      <c r="O41" s="72">
        <v>2</v>
      </c>
      <c r="P41" s="15">
        <f t="shared" si="1"/>
        <v>98</v>
      </c>
      <c r="Q41" s="15">
        <f t="shared" ca="1" si="0"/>
        <v>5</v>
      </c>
    </row>
    <row r="42" spans="1:17" s="14" customFormat="1" ht="15.75" thickBot="1">
      <c r="A42" s="69" t="s">
        <v>20</v>
      </c>
      <c r="B42" s="70">
        <v>16</v>
      </c>
      <c r="C42" s="14" t="s">
        <v>30</v>
      </c>
      <c r="D42" s="14" t="s">
        <v>93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8</v>
      </c>
      <c r="L42" s="75">
        <v>40</v>
      </c>
      <c r="M42" s="75">
        <v>3</v>
      </c>
      <c r="N42" s="75">
        <v>6</v>
      </c>
      <c r="O42" s="75">
        <v>5</v>
      </c>
      <c r="P42" s="71">
        <f t="shared" si="1"/>
        <v>62</v>
      </c>
      <c r="Q42" s="14">
        <f t="shared" ca="1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1:D41"/>
  <conditionalFormatting sqref="E1:E1048576">
    <cfRule type="top10" dxfId="10" priority="11" rank="1"/>
  </conditionalFormatting>
  <conditionalFormatting sqref="F1:F1048576">
    <cfRule type="top10" dxfId="9" priority="10" rank="1"/>
  </conditionalFormatting>
  <conditionalFormatting sqref="G1:G1048576">
    <cfRule type="top10" dxfId="8" priority="9" rank="1"/>
  </conditionalFormatting>
  <conditionalFormatting sqref="H1:H1048576">
    <cfRule type="top10" dxfId="7" priority="8" rank="1"/>
  </conditionalFormatting>
  <conditionalFormatting sqref="I1:I1048576">
    <cfRule type="top10" dxfId="6" priority="7" rank="1"/>
  </conditionalFormatting>
  <conditionalFormatting sqref="J1:J1048576">
    <cfRule type="top10" dxfId="5" priority="6" rank="1"/>
  </conditionalFormatting>
  <conditionalFormatting sqref="K1:K1048576">
    <cfRule type="top10" dxfId="4" priority="5" rank="1"/>
  </conditionalFormatting>
  <conditionalFormatting sqref="L1:L1048576">
    <cfRule type="top10" dxfId="3" priority="4" rank="1"/>
  </conditionalFormatting>
  <conditionalFormatting sqref="M1:M1048576">
    <cfRule type="top10" dxfId="2" priority="3" rank="1"/>
  </conditionalFormatting>
  <conditionalFormatting sqref="N1:N1048576">
    <cfRule type="top10" dxfId="1" priority="2" rank="1"/>
  </conditionalFormatting>
  <conditionalFormatting sqref="O1:O1048576">
    <cfRule type="top10" dxfId="0" priority="1" rank="1"/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8"/>
  <dimension ref="A1:B7"/>
  <sheetViews>
    <sheetView workbookViewId="0">
      <selection activeCell="E6" sqref="E6"/>
    </sheetView>
  </sheetViews>
  <sheetFormatPr defaultRowHeight="15"/>
  <cols>
    <col min="1" max="1" width="8.140625" style="67" bestFit="1" customWidth="1"/>
    <col min="2" max="2" width="14.28515625" bestFit="1" customWidth="1"/>
  </cols>
  <sheetData>
    <row r="1" spans="1:2">
      <c r="A1" s="68" t="s">
        <v>4</v>
      </c>
      <c r="B1" s="1" t="s">
        <v>7</v>
      </c>
    </row>
    <row r="2" spans="1:2">
      <c r="A2" s="67" t="s">
        <v>95</v>
      </c>
      <c r="B2" t="s">
        <v>11</v>
      </c>
    </row>
    <row r="3" spans="1:2">
      <c r="A3" s="67" t="s">
        <v>96</v>
      </c>
      <c r="B3" t="s">
        <v>12</v>
      </c>
    </row>
    <row r="4" spans="1:2">
      <c r="A4" s="67" t="s">
        <v>97</v>
      </c>
      <c r="B4" t="s">
        <v>13</v>
      </c>
    </row>
    <row r="5" spans="1:2">
      <c r="A5" s="67" t="s">
        <v>98</v>
      </c>
      <c r="B5" t="s">
        <v>14</v>
      </c>
    </row>
    <row r="6" spans="1:2">
      <c r="A6" s="67" t="s">
        <v>99</v>
      </c>
      <c r="B6" t="s">
        <v>15</v>
      </c>
    </row>
    <row r="7" spans="1:2">
      <c r="A7" s="67" t="s">
        <v>100</v>
      </c>
      <c r="B7" t="s">
        <v>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Počet bodů - J</vt:lpstr>
      <vt:lpstr>Počet bodů - D</vt:lpstr>
      <vt:lpstr>Safari</vt:lpstr>
      <vt:lpstr>Hodnosti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</dc:creator>
  <cp:lastModifiedBy>Ondra</cp:lastModifiedBy>
  <cp:lastPrinted>2018-08-10T16:50:26Z</cp:lastPrinted>
  <dcterms:created xsi:type="dcterms:W3CDTF">2017-02-03T19:08:46Z</dcterms:created>
  <dcterms:modified xsi:type="dcterms:W3CDTF">2018-08-14T19:21:24Z</dcterms:modified>
</cp:coreProperties>
</file>